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<sst xmlns="http://schemas.openxmlformats.org/spreadsheetml/2006/main" count="272" uniqueCount="221">
  <si>
    <t>G M I  N A</t>
  </si>
  <si>
    <t>2.</t>
  </si>
  <si>
    <t>RAZEM GMINA</t>
  </si>
  <si>
    <t>P O W I A T</t>
  </si>
  <si>
    <t>10.</t>
  </si>
  <si>
    <t>12.</t>
  </si>
  <si>
    <t>RAZEM POWIAT</t>
  </si>
  <si>
    <t>DZIAŁ 758</t>
  </si>
  <si>
    <t>DZIAŁ 853</t>
  </si>
  <si>
    <t>DZIAŁ 750</t>
  </si>
  <si>
    <t>DZIAŁ 801</t>
  </si>
  <si>
    <t>OGÓŁEM ZMIANY W DOCHODACH</t>
  </si>
  <si>
    <t xml:space="preserve"> </t>
  </si>
  <si>
    <t>9.</t>
  </si>
  <si>
    <t xml:space="preserve">OBJAŚNIENIA DO ZMIAN W PLANIE DOCHODÓW </t>
  </si>
  <si>
    <t>DZIAŁ 700</t>
  </si>
  <si>
    <t>11.</t>
  </si>
  <si>
    <t>ZMIANY W PRZYCHODACH</t>
  </si>
  <si>
    <t>WYSZCZEGÓLNIENIE</t>
  </si>
  <si>
    <t>KWOTA</t>
  </si>
  <si>
    <t>UCHWAŁA RM         ZARZĄDZENIE PM</t>
  </si>
  <si>
    <t>13.</t>
  </si>
  <si>
    <t>DZIAŁ 710</t>
  </si>
  <si>
    <t>L.P.</t>
  </si>
  <si>
    <t>DZIAŁ 754</t>
  </si>
  <si>
    <t>ZADANIA WŁASNE</t>
  </si>
  <si>
    <t>1.</t>
  </si>
  <si>
    <t>5.</t>
  </si>
  <si>
    <t>Zwiększenie planu dotacji na:</t>
  </si>
  <si>
    <t>DZIAŁ 852</t>
  </si>
  <si>
    <t>7.</t>
  </si>
  <si>
    <t>8.</t>
  </si>
  <si>
    <t>Zwiększenie planu dotacji celowych na:</t>
  </si>
  <si>
    <t>Zwiększenie dochodów:</t>
  </si>
  <si>
    <t>DZIAŁ 854</t>
  </si>
  <si>
    <t>4.</t>
  </si>
  <si>
    <t>DZIAŁ 921</t>
  </si>
  <si>
    <t>6.</t>
  </si>
  <si>
    <t>14.</t>
  </si>
  <si>
    <t>15.</t>
  </si>
  <si>
    <t>16.</t>
  </si>
  <si>
    <t>17.</t>
  </si>
  <si>
    <t>18.</t>
  </si>
  <si>
    <t>19.</t>
  </si>
  <si>
    <t>21.</t>
  </si>
  <si>
    <t>DZIAŁ 600</t>
  </si>
  <si>
    <t xml:space="preserve">Zwiększenie dochodów własnych (ponadplanowe dochody) </t>
  </si>
  <si>
    <t xml:space="preserve"> - zwrot środków finansowych przez KZK GOP z tytułu rozliczenia wpłat na rzecz komunikacji zbiorowej w 2004 roku  63.847 zł</t>
  </si>
  <si>
    <t>RM Nr 512/2005            z 24.03.2005 r.</t>
  </si>
  <si>
    <t>RM Nr 524/2005            z 28.04.2005 r.</t>
  </si>
  <si>
    <t>DZIAŁ 756</t>
  </si>
  <si>
    <t xml:space="preserve">3. </t>
  </si>
  <si>
    <t>RM Nr 490/2005          z 24.02.2005 r.</t>
  </si>
  <si>
    <t>PM Nr 1110/2005               z 07.06.2005 r.</t>
  </si>
  <si>
    <t>DZIAŁ 926</t>
  </si>
  <si>
    <t>RM Nr 556/2005          z 23.06.2005 r.</t>
  </si>
  <si>
    <t>DOTACJE Z FUNDUSZY CELOWYCH</t>
  </si>
  <si>
    <t xml:space="preserve"> Przyznanie dotacji z Funduszu Dopłat z Banku Gospodarstwa Krajowego (po 35% kosztów realizacji zadań)  "Remont i przebudowa budynku przy ul. Matejki 3a na mieszkania socjalne" (320.000 zł), "Adaptacja budynku administracyjnego przy ul. Fabrycznej 14 na mieszkania socjalne" (777.500 zł)</t>
  </si>
  <si>
    <t xml:space="preserve">RM Nr 470/2005          z 27.01.2005 r.    RM Nr 525/2005          z 28.04.2005 r. </t>
  </si>
  <si>
    <t xml:space="preserve"> - zadania własne</t>
  </si>
  <si>
    <t>PM Nr 1147/2005          z 27.06.2005 r.</t>
  </si>
  <si>
    <t xml:space="preserve">Zwiększenie wielkości subwencji oświatowej (ostateczne wskaźniki z ustawy budżetowej) </t>
  </si>
  <si>
    <t>RM Nr 541/2005          z 19.05.2005 r.</t>
  </si>
  <si>
    <t>DOTACJE CELOWE NA ZADANIA NA PODSTAWIE POROZUMIEŃ</t>
  </si>
  <si>
    <t>PM Nr 1082/2005                  z 29.04.2005 r.</t>
  </si>
  <si>
    <t>DZIAŁ 803</t>
  </si>
  <si>
    <t>Przyznanie dotacji celowej na podstawie umowy - porozumienia z Samorządem Województwa Śląskiego na realizację zadania pt. "Program  stypendialny dla studentów z Siemianowic Śl."</t>
  </si>
  <si>
    <t>PM Nr 992/2005                  z 25.02.2005 r.</t>
  </si>
  <si>
    <t>DOTACJE CELOWE NA ZADANIA WŁASNE, ZLECONE</t>
  </si>
  <si>
    <t xml:space="preserve"> - zadania zlecone</t>
  </si>
  <si>
    <t>PM Nr 1099/2005                  z 23.05.2005 r.</t>
  </si>
  <si>
    <t>b) jednorazowe świadczenie pieniężne dla repatrianta Pana A. Lwowskiego 4.790 zł</t>
  </si>
  <si>
    <t>RM Nr 469/2005       27.01.2005 r.</t>
  </si>
  <si>
    <t>Zmniejszenie planu dotacji celowej na realizację zadania  "Kompleksowy remont ul. Budowlanej wraz z budową łącznika do ul. Chemicznej" - po przeprowadzeniu przetargu okazało się, że środki  niezbędne do realizacji będą niższe stąd podpisano aneks zmniejszający kwotę dotacji z Funduszu</t>
  </si>
  <si>
    <t>Przyznanie dotacji celowej na podstawie umowy - porozumienia z Samorządem Województwa Śląskiego na realizację programu pt. "Stypendia dla absolwentów szkół wyższych kontynuujących naukę na studiach doktoranckich"</t>
  </si>
  <si>
    <t>Przyznanie środków z Europejskiego Funduszu Społecznego na realizację przez PUP przedsięwzięcia pn. "Nasz Urząd w Unii Europejskiej"</t>
  </si>
  <si>
    <t xml:space="preserve">1. Przyznanie pożyczki z WFOŚiGW na realizację zadania inwestycyjnego "Docieplenie budynku przy ul. Obr. Warszawy" </t>
  </si>
  <si>
    <t>Przyznanie dotacji z Urzędu Marszałkowskiego Województwa Śląskiego na dofinansowanie zorganizowania imprezy kulturalnej p.n. "V Wojewódzki Festiwal Piosenki dla Dzieci i Młodzieży"</t>
  </si>
  <si>
    <t>20.</t>
  </si>
  <si>
    <t xml:space="preserve"> - w związku z wejściem w życie od stycznia br. zmiany  ustawy o finansach publicznych dot. m.in. likwidacji środków specjalnych oraz ustawy o drogach publicznych - opłaty za zajęcie pasa drogowego wpływają do budżetu miasta 64.351 zł</t>
  </si>
  <si>
    <t xml:space="preserve"> BUDŻETU MIASTA W 2005 ROKU</t>
  </si>
  <si>
    <t xml:space="preserve"> - z majątku gminy - ponadplanowe dochody ze sprzedaży lokali użytkowych w przychodni przy ul. Jana Pawła II i Niepodległości oraz po byłym Szpitalu Nr 1 o 430.000 zł</t>
  </si>
  <si>
    <t xml:space="preserve"> - z tytułu odsetek za nieterminowe wpłaty 74.427 zł</t>
  </si>
  <si>
    <t>RM Nr 512/2005        z 24.03.2005 r.                 RM Nr 649/2005</t>
  </si>
  <si>
    <t>z 15.12.2005 r.</t>
  </si>
  <si>
    <t>Zmiany wielkości dochodów:</t>
  </si>
  <si>
    <t>Zwiększenie wielkości dochodów:</t>
  </si>
  <si>
    <t xml:space="preserve"> - z tytułu udziału w podatku dochodowym od osób fizycznych w związku z uchwaleniem przez Sejm RP ustawy budżetowej na 2005 rok o 208.777 zł</t>
  </si>
  <si>
    <t xml:space="preserve"> - z tytułu udziału w podatku dochodowym od osób prawnych o 267.120 zł; 152.880 zł</t>
  </si>
  <si>
    <t xml:space="preserve"> - z tytułu podatku od nieruchomości (ponadplanowe dochody) o 1.370.000 zł</t>
  </si>
  <si>
    <t xml:space="preserve">RM Nr 490/2005        z 24.02.2005 r.     RM Nr 572/2005  </t>
  </si>
  <si>
    <t>z 28.07.2005 r.      RM Nr 605/2005</t>
  </si>
  <si>
    <t>z 29.09.2005 r.               RM Nr 622/2005</t>
  </si>
  <si>
    <t>z 27.10.2005 r.</t>
  </si>
  <si>
    <t xml:space="preserve"> - części oświatowej subwencji ogólnej, zmniejszenie o 1.147.692 zł,  zgodnie z informacją o ostatecznych wielkościach w ustawie budżetowej RP na 2005 rok; zwiększenie o 418.103 zł</t>
  </si>
  <si>
    <t>RM Nr 490/2005          z 24.02.2005 r.            RM Nr 656/2005</t>
  </si>
  <si>
    <t>z 29.12.2005 r.</t>
  </si>
  <si>
    <t xml:space="preserve"> - z tytułu opłat rodziców za pobyt dzieci w przedszkolu o 40.000 zł</t>
  </si>
  <si>
    <t>RM Nr 622/2005</t>
  </si>
  <si>
    <t>z 27.10.2005 r.         PM Nr 1441/2005          z 19.12.2005 r.</t>
  </si>
  <si>
    <t>RM Nr 556/2005          z 23.06.2005 r.        RM Nr 573/2005             z 28.07.2005 r.           RM Nr 642/2005        z 24.11.2005 r.</t>
  </si>
  <si>
    <t>Środki z Państwowego Funduszu Rehabilitacji Osób Niepełnosprawnych na dofinansowanie robót budowlanych w ramach zadań inwestycyjnych "Zakup i montaż windy w SP Nr 20" 45.750 zł oraz " Zakup i montaż windy w Przedszkolu Nr 19" 35.900 zł</t>
  </si>
  <si>
    <t>RM Nr 622/2005              z 27.10.2005 r.</t>
  </si>
  <si>
    <t>RM Nr 573/2005             z 28.07.2005 r.</t>
  </si>
  <si>
    <t>Realizacja rządowego programu pn. "Program na rzecz społeczności romskiej w Polsce " - zakup podręczników i przyborów szkolnych</t>
  </si>
  <si>
    <t>PM Nr 1220/2005       z 29.07.2005 r.</t>
  </si>
  <si>
    <t>b) z zakresu ewidencji ludności 26.000 zł; 1.680 zł</t>
  </si>
  <si>
    <t>DZIAŁ 751</t>
  </si>
  <si>
    <t>a) przygotowanie i przeprowadzenie wyborów do Sejmu RP 48.155 zł; 61.200 zł</t>
  </si>
  <si>
    <t>a) sfinansowanie wyprawki szkolnej dla uczniów pierwszych klas szkół podstawowych w roku szkolnym 2005/2006 15.410 zł; 3.853 zł</t>
  </si>
  <si>
    <t>b) sfinansowanie prac komisji kwalifikacyjnych i egzaminacyjnych związanych z awansem zawodowym nauczycieli w ramach reformy oświaty 600 zł; 6.400 zł</t>
  </si>
  <si>
    <t>c) pokrycie kosztów kształcenia pracodawcom którzy zawarli umowę o pracę z młodocianymi pracownikami w celu przyuczenia do zawodu 80.640 zł; 110.215 zł</t>
  </si>
  <si>
    <t>PM Nr 1155/2005           z 30.06.2005 r.            PM Nr 1255/2005</t>
  </si>
  <si>
    <t>z 22.08.2005 r.        PM Nr 1385/2005     z 21.11.2005 r.</t>
  </si>
  <si>
    <t xml:space="preserve">DZIAŁ 851 </t>
  </si>
  <si>
    <t xml:space="preserve">z 21.10.2005 r.            PM Nr 1385/2005 </t>
  </si>
  <si>
    <t>PM Nr 1331/2005</t>
  </si>
  <si>
    <t xml:space="preserve">z 21.11.2005 r.      </t>
  </si>
  <si>
    <t>PM Nr 1397/2005               z 30.11.2005 r.</t>
  </si>
  <si>
    <t>PM Nr 1349/2005            z 28.10.2005 r.</t>
  </si>
  <si>
    <t>PM Nr 1385/2005           z 21.11.2005 r.</t>
  </si>
  <si>
    <t>Zmiany planu dotacji na:</t>
  </si>
  <si>
    <t>a) dofinansowanie wypłat zasiłków okresowych z pomocy społecznej  zwiększenie o 701.125 zł; 609.064 zł; 313.888 zł</t>
  </si>
  <si>
    <t>PM Nr 992/2005                  z 25.02.2005 r.        PM Nr 1035/2005</t>
  </si>
  <si>
    <t>z 31.03.2005 r.</t>
  </si>
  <si>
    <t>PM Nr 1324/2005           z 11.10.2005 r.</t>
  </si>
  <si>
    <t>PM Nr 1331/2005            z 21.10.2005 r.</t>
  </si>
  <si>
    <t>PM Nr 1385/2005            z 21.11.2005 r.             PM Nr 1441/2005               z 19.12.2005 r.</t>
  </si>
  <si>
    <t>a) realizacja zadania pn. "Kolonie letnie dla dzieci romskich z Siemianowic Śląskich" 24.395 zł</t>
  </si>
  <si>
    <t xml:space="preserve">Ponadplanowe dochody - odszkodowanie za uszkodzoną sygnalizację świetlną na drodze powiatowej </t>
  </si>
  <si>
    <t>RM Nr 622/2005      z 27.10.2005 r.</t>
  </si>
  <si>
    <t>RM Nr 605/2005               z 29.09.2005 r.</t>
  </si>
  <si>
    <t xml:space="preserve"> - z tytułu udziału w podatku dochodowym od osób fizycznych w związku z uchwaleniem przez Sejm RP ustawy budżetowej na 2005 rok 60.094 zł</t>
  </si>
  <si>
    <t xml:space="preserve"> - z tytułu udziału w podatku dochodowym od osób prawnych 50.880 zł; 29.120 zł</t>
  </si>
  <si>
    <t>RM Nr 490/2005          z 24.02.2005 r.           RM Nr 605/2005</t>
  </si>
  <si>
    <t xml:space="preserve">z 29.09.2005 r.           RM Nr 622/2005                        z 27.10.2005 r.                  </t>
  </si>
  <si>
    <t>22.</t>
  </si>
  <si>
    <t>23.</t>
  </si>
  <si>
    <t>24.</t>
  </si>
  <si>
    <t>25.</t>
  </si>
  <si>
    <t>RM Nr 622/2005              z 27.10.2005 r.              RM Nr 637/2005</t>
  </si>
  <si>
    <t>z 24.11.2005 r.                   RM Nr 649/2005               z 15.12.2005 r.</t>
  </si>
  <si>
    <t>26.</t>
  </si>
  <si>
    <t>Zwiększenie planu dotacji z WFOŚiGW na dofinansowanie realizacji zadania związanego z termomodernizacją ZSS przy ul. Myśliwieckiej</t>
  </si>
  <si>
    <t>RM Nr 605/2005            z 29.09.2005 r.</t>
  </si>
  <si>
    <t>27.</t>
  </si>
  <si>
    <t>28.</t>
  </si>
  <si>
    <t>29.</t>
  </si>
  <si>
    <t>Środki z Funduszu na Rzecz Rozwoju Infrastruktury Lokalnej skierowanej na rozwój przedsiębiorczości  -komponent dotacje inwestycyjne  - przeznaczone na modernizację budynku PUP (adaptacja pomieszczeń piwnicznych na biurowe)</t>
  </si>
  <si>
    <t>RM Nr 642/2005            z 24.11.2005 r.</t>
  </si>
  <si>
    <t>30.</t>
  </si>
  <si>
    <t>Przyznanie dotacji celowej na podstawie porozumienia z Ministerstwem Kultury na realizację zadania "zakup nowości wydawniczych" w ramach programu "Promocja czytelnictwa"</t>
  </si>
  <si>
    <t xml:space="preserve">PM Nr 1324/2005          z 11.10.2005 r.  </t>
  </si>
  <si>
    <t>31.</t>
  </si>
  <si>
    <t>a) realizacja zadań związanych z gospodarowaniem nieruchomościami Skarbu Państwa</t>
  </si>
  <si>
    <t>PM Nr 1284/2005                 z 12.09.2005 r.</t>
  </si>
  <si>
    <t>32.</t>
  </si>
  <si>
    <t>a) działalność Powiatowego Inspektoratu Nadzoru Budowlanego 4.205 zł; 2.105 zł; 725 zł</t>
  </si>
  <si>
    <t>b) prace geodezyjno - kartograficzne 10.000 zł</t>
  </si>
  <si>
    <t>33.</t>
  </si>
  <si>
    <t>a) działalność powiatowej Komisji Poborowej i Lekarskiej (wyposażenie stałej siedziby) zwiększenie o 10.000 zł</t>
  </si>
  <si>
    <t xml:space="preserve">PM Nr 1082/2005 </t>
  </si>
  <si>
    <t>z 29.04.2005 r.           PM Nr 1193/2005</t>
  </si>
  <si>
    <t>z 14.07.2005 r.</t>
  </si>
  <si>
    <t>PM Nr 1385/2005             z 21.11.2005 r.</t>
  </si>
  <si>
    <t xml:space="preserve">RM Nr 622/2005              z 27.10.2005 r.              PM Nr 1441/2005           </t>
  </si>
  <si>
    <t>z 19.12.2005 r.</t>
  </si>
  <si>
    <t>34.</t>
  </si>
  <si>
    <t>a) działalność Komendy Miejskiej Państwowej Straży Pożarnej 50.000 zł; 21.000 zł; 2.000 zł; 50.000 zł</t>
  </si>
  <si>
    <t>DZIAŁ 851</t>
  </si>
  <si>
    <t>35.</t>
  </si>
  <si>
    <t>a) składki za bezrobotnych nie podlegających obowiązkowi ubezpieczenia z innego tytułu 7.335 zł oraz składki za dzieci umieszczone w Rodzinnym Domu Dziecka 607 zł</t>
  </si>
  <si>
    <t>PM Nr 1349/2005           z 28.10.2005 r.</t>
  </si>
  <si>
    <t>36.</t>
  </si>
  <si>
    <t>a) zasiłki rodzinne, pielęgnacyjne i wychowawcze dla pracowników KMPSP  zwiększenie o 200 zł; zmniejszenie o 144 zł</t>
  </si>
  <si>
    <t>a) działalność domów pomocy społecznej zwiększenie o 13.944 zł i 29.173 zł; zmniejszenie o 19.866 zł i 32.942 zł</t>
  </si>
  <si>
    <t>b) utworzenie Ośrodka Interwencji Kryzysowej przy ul. Pszczelniczej 10  - zwiększenie 100.000 zł</t>
  </si>
  <si>
    <t>37.</t>
  </si>
  <si>
    <t>a) pokrycie kosztów aktywizacji zawodowej repatrianta z Kazachstanu 4.548 zł; 4.548 zł; 4.548 zł; 3.041 zł</t>
  </si>
  <si>
    <t xml:space="preserve">2. Zwiększenie planu przyznanej pożyczki z WFOŚiGW na realizację zadania " Termomodernizacja obiektu szkolnego wraz z wymianą źródła ciepła i modernizacją instalacji c.o. budynku szkolnego Zespołu Szkół Sportowych przy ul. Myśliwieckiej 6                               </t>
  </si>
  <si>
    <t xml:space="preserve">RM Nr 470/2005       z 27.01.2005 r.           RM Nr 490/2005                  z 24.02.2005 r.        </t>
  </si>
  <si>
    <t xml:space="preserve"> RM Nr 512/2005              z 24.03.2005 r.            RM Nr 524/2005           z 28.04.2005 r.        RM Nr 525/2005         z 28.04.2005 r.            RM Nr 541/2005            z 19.05.2005 r.                    RM Nr 556/2005           z 23.06.2005 r.      RM Nr 572/2005                z 28.07.2005 r.                 RM Nr 605/2005            z 29.09.2005 zł              RM Nr 608/2005             z 29.09.2005 r.                  RM Nr 622/2005            z 27.10.2005 r.               RM Nr 627/2005         z 27.10.2005 r.         RM Nr 649/2005           z 15.12.2005 r.              R Nr 655/2005            z 29.12.2005 r.</t>
  </si>
  <si>
    <t>a) z zakresu administracji rządowej wynikające z wejścia w życie zmiany ustawy o zmianie imion i nazwisk  18.000 zł</t>
  </si>
  <si>
    <t>a) składki na ubezpieczenia zdrowotne za osoby nie podlegające obowiązkowi ubezpieczenia z innego tytułu 179 zł</t>
  </si>
  <si>
    <t>c) dofinansowanie bieżącej działalności Dziennego Domu Pomocy Społecznej przy ul. Śniadeckiego zwiększenie o 8.870 zł</t>
  </si>
  <si>
    <t>Zwiększenie planu dochodów z tytułu opłat związanych z wydawaniem dokumentów praw jazdy i dowodów rejestracyjnych</t>
  </si>
  <si>
    <t>a) z zakresu administracji rządowej wynikające z wejścia w życie zmiany ustawy o zmianie imion i nazwisk zmniejszenie o 18.000 zł</t>
  </si>
  <si>
    <t>c) dofinansowanie bieżącej działalności powiatowego zespołu do spraw orzekania o niepełnosprawności 8.000 zł; 1.000 zł</t>
  </si>
  <si>
    <t xml:space="preserve">PM Nr 1273/2005 </t>
  </si>
  <si>
    <t xml:space="preserve">z 01.09.2005 r.               PM Nr 1284/2005 </t>
  </si>
  <si>
    <t xml:space="preserve">z 12.09.2005 r.             PM Nr 1295/2005  </t>
  </si>
  <si>
    <t>z 22.09.2005 r.           PM Nr 1307/2005        z 30.09.2005 r.         PM Nr 1324/2005          z 11.10.2005 r.        PM Nr 1331/2005         z 21.10.2005 r.</t>
  </si>
  <si>
    <t xml:space="preserve">PM Nr 945/2005 </t>
  </si>
  <si>
    <t>z 31.01.2005 r.        PM Nr 1273/2005             z 01.09.2005 r.           PM Nr 1331/2005                 z 21.10.2005 r.                 PM Nr 1385/2005             z 21.11.2005 r.</t>
  </si>
  <si>
    <t>PM Nr 945/2005</t>
  </si>
  <si>
    <t>z 31.01.2005 r.              PM Nr 1110/2005</t>
  </si>
  <si>
    <t xml:space="preserve">z 07.06.2005 r. </t>
  </si>
  <si>
    <t>PM Nr 1273/2005                z 01.09.2005 r.</t>
  </si>
  <si>
    <t xml:space="preserve"> PM Nr 1284/2005              z 12.09.2005 r.              PM Nr 1385/2005           z 21.11.2005 r.         PM Nr 1397/2005         z 30.11.2005 r.</t>
  </si>
  <si>
    <t xml:space="preserve">PM Nr 1035/2005  </t>
  </si>
  <si>
    <t xml:space="preserve">z 31.03.2005 r.               PM Nr 1110/2005  </t>
  </si>
  <si>
    <t xml:space="preserve">z 12.09.2005 r.                  PM Nr 1295/2005 </t>
  </si>
  <si>
    <t>z 22.09.2005 r.            PM Nr 1385/2005              z 21.11.2005 r.</t>
  </si>
  <si>
    <t xml:space="preserve">z 07.06.2005 r.               PM Nr 1284/2005 </t>
  </si>
  <si>
    <t>Ponadplanowe dochody MOSiR "Pszczelnik" z rozliczeń z lat ubiegłych - zwrot przez Urząd Skarbowy nadwyżki naliczonego nad należnym podatkiem od towarów i usług (VAT) oraz wpływów ze świadczonych usług 152.594 zł; 146.500 zł;  90.622 zł</t>
  </si>
  <si>
    <t>b) przygotowanie i przeprowadzenie wyborów Prezydenta RP 36.605 zł; 6.678 zł; 50.400 zł; 76.270 zł</t>
  </si>
  <si>
    <t>b) pokrycie kosztów wydawania przez gminy decyzji w sprawie świadczeniobiorców innych niż ubezpieczeni spełniający kryterium dochodowe o którym mowa w ustawie o pomocy społecznej 1.360 zł</t>
  </si>
  <si>
    <t>b) realizacja programu pn. "Posiłek dla potrzebujących" zwiększenie o 232.998 zł i 287.972 zł; zmniejszenie o 13.000 zł</t>
  </si>
  <si>
    <t>a) opłata składek na ubezpieczenia zdrowotne za osoby pobierające niektóre świadczenia z pomocy społecznej oraz niektóre świadczenia rodzinne - zwiększenie o 10.000 zł</t>
  </si>
  <si>
    <t>a) edukacyjna pomoc materialna dla uczniów o charakterze socjalnym  424.201 zł; 183.431 zł</t>
  </si>
  <si>
    <t xml:space="preserve">z 31.01.2005 r. </t>
  </si>
  <si>
    <t xml:space="preserve">PM Nr 1193/2005              z 14.07.2005 r. </t>
  </si>
  <si>
    <t>PM Nr 1273/2005               z 01.09.2005 r              PM Nr 1385/2005               z 21.11.2005 r.</t>
  </si>
  <si>
    <t>PM Nr 1099/2005</t>
  </si>
  <si>
    <t xml:space="preserve">z 23.05.2005 r.               PM Nr 1331/2005    </t>
  </si>
  <si>
    <t>z 21.10.2005 r.</t>
  </si>
  <si>
    <t xml:space="preserve"> - przyznane z Fundacji Rozwoju Systemu Edukacji - Agencji Narodowej Programu Sokrates środki na realizację programu w szkołach podstawowych i gimnazjach 99.448 zł</t>
  </si>
  <si>
    <t>Środki pozyskane z Ministerstwa Edukacji Narodowej i Sportu - Funduszu Rozwoju Kultury Fizycznej na dofinansowanie realizacji zadania inwestycyjnego "Budowa kompleksu sportowego Siemion" - II etap</t>
  </si>
  <si>
    <t>Środki z Krajowej Agencji Programu Leonardo da Vinci na realizację zadań w szkołach ponadgimnazjalnych</t>
  </si>
  <si>
    <t>Dotacja celowa przyznana z PFRON jako rekompensata za dochody utracone na skutek zwolnień w podatku od nieruchomości 63.274 zł; 30.000 zł; 92.781 zł</t>
  </si>
  <si>
    <t xml:space="preserve">3. Zaangażowanie wolnych środków jako nadwyżki środków pieniężnych na rachunku bankowym wynikającej z rozliczeń kredytów i pożyczek z lat ubiegłych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</si>
</sst>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&quot;zł&quot;_-;\-* #,##0.000\ &quot;zł&quot;_-;_-* &quot;-&quot;??\ &quot;zł&quot;_-;_-@_-"/>
    <numFmt numFmtId="165" formatCode="_-* #,##0.0\ &quot;zł&quot;_-;\-* #,##0.0\ &quot;zł&quot;_-;_-* &quot;-&quot;??\ &quot;zł&quot;_-;_-@_-"/>
    <numFmt numFmtId="166" formatCode="_-* #,##0\ &quot;zł&quot;_-;\-* #,##0\ &quot;zł&quot;_-;_-* &quot;-&quot;??\ &quot;zł&quot;_-;_-@_-"/>
    <numFmt numFmtId="167" formatCode="#,##0\ &quot;zł&quot;"/>
    <numFmt numFmtId="168" formatCode="_-* #,##0.0000\ &quot;zł&quot;_-;\-* #,##0.0000\ &quot;zł&quot;_-;_-* &quot;-&quot;??\ &quot;zł&quot;_-;_-@_-"/>
    <numFmt numFmtId="169" formatCode="#,##0.00\ &quot;zł&quot;"/>
  </numFmts>
  <fonts count="9">
    <font>
      <sz val="10"/>
      <name val="Arial CE"/>
      <family val="0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u val="single"/>
      <sz val="16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Continuous"/>
    </xf>
    <xf numFmtId="0" fontId="4" fillId="0" borderId="3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top"/>
    </xf>
    <xf numFmtId="167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Continuous" vertic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1" fillId="0" borderId="0" xfId="0" applyFont="1" applyAlignment="1">
      <alignment horizontal="centerContinuous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 applyProtection="1">
      <alignment vertical="top" wrapText="1"/>
      <protection locked="0"/>
    </xf>
    <xf numFmtId="0" fontId="5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 applyProtection="1">
      <alignment wrapText="1"/>
      <protection locked="0"/>
    </xf>
    <xf numFmtId="167" fontId="2" fillId="0" borderId="2" xfId="18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167" fontId="0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6" fillId="0" borderId="2" xfId="0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7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/>
    </xf>
    <xf numFmtId="167" fontId="0" fillId="0" borderId="2" xfId="0" applyNumberFormat="1" applyFont="1" applyBorder="1" applyAlignment="1">
      <alignment vertical="top"/>
    </xf>
    <xf numFmtId="167" fontId="2" fillId="0" borderId="3" xfId="0" applyNumberFormat="1" applyFont="1" applyBorder="1" applyAlignment="1">
      <alignment/>
    </xf>
    <xf numFmtId="167" fontId="2" fillId="0" borderId="2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4" fillId="0" borderId="2" xfId="18" applyNumberFormat="1" applyFont="1" applyBorder="1" applyAlignment="1">
      <alignment/>
    </xf>
    <xf numFmtId="167" fontId="0" fillId="0" borderId="2" xfId="18" applyNumberFormat="1" applyFont="1" applyBorder="1" applyAlignment="1">
      <alignment/>
    </xf>
    <xf numFmtId="167" fontId="0" fillId="0" borderId="2" xfId="18" applyNumberFormat="1" applyBorder="1" applyAlignment="1">
      <alignment/>
    </xf>
    <xf numFmtId="167" fontId="2" fillId="0" borderId="3" xfId="18" applyNumberFormat="1" applyFont="1" applyBorder="1" applyAlignment="1">
      <alignment/>
    </xf>
    <xf numFmtId="167" fontId="0" fillId="0" borderId="2" xfId="18" applyNumberFormat="1" applyFont="1" applyBorder="1" applyAlignment="1">
      <alignment vertical="top"/>
    </xf>
    <xf numFmtId="167" fontId="4" fillId="0" borderId="0" xfId="0" applyNumberFormat="1" applyFont="1" applyAlignment="1">
      <alignment/>
    </xf>
    <xf numFmtId="167" fontId="2" fillId="0" borderId="1" xfId="0" applyNumberFormat="1" applyFont="1" applyBorder="1" applyAlignment="1">
      <alignment vertical="center"/>
    </xf>
    <xf numFmtId="167" fontId="4" fillId="0" borderId="2" xfId="0" applyNumberFormat="1" applyFont="1" applyBorder="1" applyAlignment="1">
      <alignment vertical="top"/>
    </xf>
    <xf numFmtId="167" fontId="0" fillId="0" borderId="2" xfId="0" applyNumberFormat="1" applyBorder="1" applyAlignment="1">
      <alignment vertical="top"/>
    </xf>
    <xf numFmtId="167" fontId="3" fillId="0" borderId="1" xfId="0" applyNumberFormat="1" applyFont="1" applyBorder="1" applyAlignment="1">
      <alignment vertical="center"/>
    </xf>
    <xf numFmtId="167" fontId="6" fillId="0" borderId="2" xfId="18" applyNumberFormat="1" applyFont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Continuous"/>
    </xf>
    <xf numFmtId="0" fontId="0" fillId="0" borderId="3" xfId="0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167" fontId="4" fillId="0" borderId="2" xfId="18" applyNumberFormat="1" applyFont="1" applyBorder="1" applyAlignment="1">
      <alignment vertical="top"/>
    </xf>
    <xf numFmtId="0" fontId="0" fillId="0" borderId="2" xfId="0" applyBorder="1" applyAlignment="1">
      <alignment wrapText="1" shrinkToFit="1"/>
    </xf>
    <xf numFmtId="0" fontId="0" fillId="0" borderId="2" xfId="0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Alignment="1">
      <alignment vertical="top" wrapText="1"/>
    </xf>
    <xf numFmtId="167" fontId="0" fillId="0" borderId="3" xfId="0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0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5.75390625" style="31" customWidth="1"/>
    <col min="2" max="2" width="55.25390625" style="20" customWidth="1"/>
    <col min="3" max="3" width="18.75390625" style="0" customWidth="1"/>
    <col min="4" max="4" width="17.00390625" style="0" customWidth="1"/>
  </cols>
  <sheetData>
    <row r="1" spans="1:4" ht="20.25">
      <c r="A1" s="65" t="s">
        <v>14</v>
      </c>
      <c r="B1" s="41"/>
      <c r="C1" s="42"/>
      <c r="D1" s="42"/>
    </row>
    <row r="2" spans="1:4" ht="6" customHeight="1">
      <c r="A2" s="42"/>
      <c r="B2" s="41"/>
      <c r="C2" s="42"/>
      <c r="D2" s="42"/>
    </row>
    <row r="3" spans="1:4" ht="20.25">
      <c r="A3" s="65" t="s">
        <v>80</v>
      </c>
      <c r="B3" s="41"/>
      <c r="C3" s="42"/>
      <c r="D3" s="42"/>
    </row>
    <row r="4" spans="1:4" ht="15.75" customHeight="1">
      <c r="A4" s="32"/>
      <c r="B4" s="14"/>
      <c r="C4" s="3"/>
      <c r="D4" s="3"/>
    </row>
    <row r="5" spans="1:4" ht="31.5" customHeight="1">
      <c r="A5" s="1" t="s">
        <v>23</v>
      </c>
      <c r="B5" s="15" t="s">
        <v>18</v>
      </c>
      <c r="C5" s="1" t="s">
        <v>19</v>
      </c>
      <c r="D5" s="15" t="s">
        <v>20</v>
      </c>
    </row>
    <row r="6" spans="1:4" ht="12.75">
      <c r="A6" s="5"/>
      <c r="B6" s="16"/>
      <c r="C6" s="5"/>
      <c r="D6" s="5"/>
    </row>
    <row r="7" spans="1:4" ht="15.75">
      <c r="A7" s="5"/>
      <c r="B7" s="26" t="s">
        <v>0</v>
      </c>
      <c r="C7" s="8"/>
      <c r="D7" s="2"/>
    </row>
    <row r="8" spans="1:4" ht="9" customHeight="1">
      <c r="A8" s="5"/>
      <c r="B8" s="6"/>
      <c r="C8" s="8"/>
      <c r="D8" s="2"/>
    </row>
    <row r="9" spans="1:4" ht="12.75">
      <c r="A9" s="5"/>
      <c r="B9" s="17" t="s">
        <v>25</v>
      </c>
      <c r="C9" s="44">
        <f>SUM(C11,C17,C23,C31,C37,C43,C47)</f>
        <v>2433977</v>
      </c>
      <c r="D9" s="4"/>
    </row>
    <row r="10" spans="1:4" ht="12.75">
      <c r="A10" s="5"/>
      <c r="B10" s="23"/>
      <c r="C10" s="45"/>
      <c r="D10" s="33"/>
    </row>
    <row r="11" spans="1:4" ht="12.75">
      <c r="A11" s="5"/>
      <c r="B11" s="21" t="s">
        <v>45</v>
      </c>
      <c r="C11" s="46">
        <v>128198</v>
      </c>
      <c r="D11" s="33"/>
    </row>
    <row r="12" spans="1:4" ht="6" customHeight="1">
      <c r="A12" s="5"/>
      <c r="B12" s="23"/>
      <c r="C12" s="45"/>
      <c r="D12" s="33"/>
    </row>
    <row r="13" spans="1:4" ht="12.75">
      <c r="A13" s="5" t="s">
        <v>26</v>
      </c>
      <c r="B13" s="27" t="s">
        <v>46</v>
      </c>
      <c r="C13" s="45"/>
      <c r="D13" s="33"/>
    </row>
    <row r="14" spans="1:4" ht="26.25" customHeight="1">
      <c r="A14" s="5"/>
      <c r="B14" s="27" t="s">
        <v>47</v>
      </c>
      <c r="C14" s="45"/>
      <c r="D14" s="27" t="s">
        <v>48</v>
      </c>
    </row>
    <row r="15" spans="1:4" ht="50.25" customHeight="1">
      <c r="A15" s="5"/>
      <c r="B15" s="27" t="s">
        <v>79</v>
      </c>
      <c r="C15" s="45"/>
      <c r="D15" s="40" t="s">
        <v>49</v>
      </c>
    </row>
    <row r="16" spans="1:4" ht="7.5" customHeight="1">
      <c r="A16" s="5"/>
      <c r="B16" s="23"/>
      <c r="C16" s="45"/>
      <c r="D16" s="33"/>
    </row>
    <row r="17" spans="1:4" ht="12.75">
      <c r="A17" s="5"/>
      <c r="B17" s="21" t="s">
        <v>15</v>
      </c>
      <c r="C17" s="46">
        <v>504427</v>
      </c>
      <c r="D17" s="2"/>
    </row>
    <row r="18" spans="1:4" ht="6" customHeight="1">
      <c r="A18" s="5"/>
      <c r="B18" s="21"/>
      <c r="C18" s="46"/>
      <c r="D18" s="2"/>
    </row>
    <row r="19" spans="1:4" ht="12.75">
      <c r="A19" s="5" t="s">
        <v>1</v>
      </c>
      <c r="B19" s="6" t="s">
        <v>33</v>
      </c>
      <c r="C19" s="8"/>
      <c r="D19" s="2"/>
    </row>
    <row r="20" spans="1:4" ht="38.25">
      <c r="A20" s="7"/>
      <c r="B20" s="6" t="s">
        <v>81</v>
      </c>
      <c r="C20" s="47"/>
      <c r="D20" s="13" t="s">
        <v>83</v>
      </c>
    </row>
    <row r="21" spans="1:4" ht="12.75">
      <c r="A21" s="7"/>
      <c r="B21" s="6" t="s">
        <v>82</v>
      </c>
      <c r="C21" s="47"/>
      <c r="D21" s="13" t="s">
        <v>84</v>
      </c>
    </row>
    <row r="22" spans="1:4" ht="6.75" customHeight="1">
      <c r="A22" s="7"/>
      <c r="B22" s="6"/>
      <c r="C22" s="47"/>
      <c r="D22" s="13"/>
    </row>
    <row r="23" spans="1:4" ht="12.75">
      <c r="A23" s="7"/>
      <c r="B23" s="21" t="s">
        <v>50</v>
      </c>
      <c r="C23" s="53">
        <v>1998777</v>
      </c>
      <c r="D23" s="13"/>
    </row>
    <row r="24" spans="1:4" ht="6" customHeight="1">
      <c r="A24" s="7"/>
      <c r="B24" s="6"/>
      <c r="C24" s="47"/>
      <c r="D24" s="13"/>
    </row>
    <row r="25" spans="1:4" ht="12.75">
      <c r="A25" s="7" t="s">
        <v>51</v>
      </c>
      <c r="B25" s="6" t="s">
        <v>86</v>
      </c>
      <c r="C25" s="47"/>
      <c r="D25" s="13"/>
    </row>
    <row r="26" spans="1:4" ht="38.25">
      <c r="A26" s="7"/>
      <c r="B26" s="6" t="s">
        <v>87</v>
      </c>
      <c r="C26" s="47"/>
      <c r="D26" s="13" t="s">
        <v>90</v>
      </c>
    </row>
    <row r="27" spans="1:4" ht="25.5">
      <c r="A27" s="7"/>
      <c r="B27" s="6" t="s">
        <v>88</v>
      </c>
      <c r="C27" s="47"/>
      <c r="D27" s="13" t="s">
        <v>91</v>
      </c>
    </row>
    <row r="28" spans="1:4" ht="25.5">
      <c r="A28" s="7"/>
      <c r="B28" s="6" t="s">
        <v>89</v>
      </c>
      <c r="C28" s="47"/>
      <c r="D28" s="13" t="s">
        <v>92</v>
      </c>
    </row>
    <row r="29" spans="1:4" ht="12.75">
      <c r="A29" s="7"/>
      <c r="B29" s="6"/>
      <c r="C29" s="47"/>
      <c r="D29" s="13" t="s">
        <v>93</v>
      </c>
    </row>
    <row r="30" spans="1:4" ht="7.5" customHeight="1">
      <c r="A30" s="7"/>
      <c r="B30" s="6"/>
      <c r="C30" s="47"/>
      <c r="D30" s="13"/>
    </row>
    <row r="31" spans="1:4" ht="12.75">
      <c r="A31" s="5"/>
      <c r="B31" s="21" t="s">
        <v>7</v>
      </c>
      <c r="C31" s="48">
        <v>-729589</v>
      </c>
      <c r="D31" s="2"/>
    </row>
    <row r="32" spans="1:4" ht="4.5" customHeight="1">
      <c r="A32" s="5"/>
      <c r="B32" s="21"/>
      <c r="C32" s="48"/>
      <c r="D32" s="2"/>
    </row>
    <row r="33" spans="1:4" ht="12.75">
      <c r="A33" s="5" t="s">
        <v>35</v>
      </c>
      <c r="B33" s="27" t="s">
        <v>85</v>
      </c>
      <c r="C33" s="48"/>
      <c r="D33" s="2"/>
    </row>
    <row r="34" spans="1:4" ht="38.25" customHeight="1">
      <c r="A34" s="5"/>
      <c r="B34" s="6" t="s">
        <v>94</v>
      </c>
      <c r="C34" s="49" t="s">
        <v>12</v>
      </c>
      <c r="D34" s="6" t="s">
        <v>95</v>
      </c>
    </row>
    <row r="35" spans="1:4" ht="12.75">
      <c r="A35" s="5"/>
      <c r="B35" s="6"/>
      <c r="C35" s="50"/>
      <c r="D35" s="6" t="s">
        <v>96</v>
      </c>
    </row>
    <row r="36" spans="1:4" ht="7.5" customHeight="1">
      <c r="A36" s="5"/>
      <c r="B36" s="6"/>
      <c r="C36" s="50"/>
      <c r="D36" s="6"/>
    </row>
    <row r="37" spans="1:4" ht="12.75">
      <c r="A37" s="5"/>
      <c r="B37" s="21" t="s">
        <v>10</v>
      </c>
      <c r="C37" s="48">
        <v>139448</v>
      </c>
      <c r="D37" s="6"/>
    </row>
    <row r="38" spans="1:4" ht="4.5" customHeight="1">
      <c r="A38" s="5"/>
      <c r="B38" s="6"/>
      <c r="C38" s="50"/>
      <c r="D38" s="6"/>
    </row>
    <row r="39" spans="1:4" ht="12.75">
      <c r="A39" s="5" t="s">
        <v>27</v>
      </c>
      <c r="B39" s="6" t="s">
        <v>33</v>
      </c>
      <c r="C39" s="50"/>
      <c r="D39" s="6"/>
    </row>
    <row r="40" spans="1:4" ht="12.75" customHeight="1">
      <c r="A40" s="5"/>
      <c r="B40" s="6" t="s">
        <v>97</v>
      </c>
      <c r="C40" s="50"/>
      <c r="D40" s="6" t="s">
        <v>98</v>
      </c>
    </row>
    <row r="41" spans="1:4" ht="38.25">
      <c r="A41" s="5"/>
      <c r="B41" s="6" t="s">
        <v>216</v>
      </c>
      <c r="C41" s="50"/>
      <c r="D41" s="13" t="s">
        <v>99</v>
      </c>
    </row>
    <row r="42" spans="1:4" ht="9" customHeight="1">
      <c r="A42" s="5"/>
      <c r="B42" s="13"/>
      <c r="C42" s="50"/>
      <c r="D42" s="13"/>
    </row>
    <row r="43" spans="1:4" ht="12.75">
      <c r="A43" s="7"/>
      <c r="B43" s="34" t="s">
        <v>36</v>
      </c>
      <c r="C43" s="48">
        <v>3000</v>
      </c>
      <c r="D43" s="13"/>
    </row>
    <row r="44" spans="1:4" ht="6.75" customHeight="1">
      <c r="A44" s="7"/>
      <c r="B44" s="13"/>
      <c r="C44" s="50"/>
      <c r="D44" s="13"/>
    </row>
    <row r="45" spans="1:4" ht="51">
      <c r="A45" s="7" t="s">
        <v>37</v>
      </c>
      <c r="B45" s="13" t="s">
        <v>77</v>
      </c>
      <c r="C45" s="50"/>
      <c r="D45" s="13" t="s">
        <v>53</v>
      </c>
    </row>
    <row r="46" spans="1:4" ht="12.75">
      <c r="A46" s="7"/>
      <c r="B46" s="13"/>
      <c r="C46" s="50"/>
      <c r="D46" s="13"/>
    </row>
    <row r="47" spans="1:4" ht="12.75">
      <c r="A47" s="7"/>
      <c r="B47" s="34" t="s">
        <v>54</v>
      </c>
      <c r="C47" s="48">
        <v>389716</v>
      </c>
      <c r="D47" s="13"/>
    </row>
    <row r="48" spans="1:4" ht="4.5" customHeight="1">
      <c r="A48" s="7"/>
      <c r="B48" s="34"/>
      <c r="C48" s="50"/>
      <c r="D48" s="13"/>
    </row>
    <row r="49" spans="1:4" ht="76.5">
      <c r="A49" s="7" t="s">
        <v>30</v>
      </c>
      <c r="B49" s="13" t="s">
        <v>204</v>
      </c>
      <c r="C49" s="50"/>
      <c r="D49" s="13" t="s">
        <v>100</v>
      </c>
    </row>
    <row r="50" spans="1:4" ht="9" customHeight="1">
      <c r="A50" s="7"/>
      <c r="B50" s="13"/>
      <c r="C50" s="50"/>
      <c r="D50" s="13"/>
    </row>
    <row r="51" spans="1:4" ht="12.75">
      <c r="A51" s="5"/>
      <c r="B51" s="17" t="s">
        <v>56</v>
      </c>
      <c r="C51" s="51">
        <f>SUM(C53,C57,C61,C65)</f>
        <v>1413082</v>
      </c>
      <c r="D51" s="9"/>
    </row>
    <row r="52" spans="1:4" ht="6.75" customHeight="1">
      <c r="A52" s="7"/>
      <c r="B52" s="13"/>
      <c r="C52" s="50"/>
      <c r="D52" s="13"/>
    </row>
    <row r="53" spans="1:4" ht="12.75">
      <c r="A53" s="7"/>
      <c r="B53" s="34" t="s">
        <v>45</v>
      </c>
      <c r="C53" s="48">
        <v>-179068</v>
      </c>
      <c r="D53" s="13"/>
    </row>
    <row r="54" spans="1:4" ht="4.5" customHeight="1">
      <c r="A54" s="7"/>
      <c r="B54" s="13"/>
      <c r="C54" s="50"/>
      <c r="D54" s="13"/>
    </row>
    <row r="55" spans="1:4" ht="63.75">
      <c r="A55" s="7" t="s">
        <v>31</v>
      </c>
      <c r="B55" s="13" t="s">
        <v>73</v>
      </c>
      <c r="C55" s="50"/>
      <c r="D55" s="13" t="s">
        <v>55</v>
      </c>
    </row>
    <row r="56" spans="1:4" ht="12.75">
      <c r="A56" s="7"/>
      <c r="B56" s="27"/>
      <c r="C56" s="50"/>
      <c r="D56" s="13"/>
    </row>
    <row r="57" spans="1:4" ht="12.75">
      <c r="A57" s="7"/>
      <c r="B57" s="34" t="s">
        <v>15</v>
      </c>
      <c r="C57" s="48">
        <v>1097500</v>
      </c>
      <c r="D57" s="13"/>
    </row>
    <row r="58" spans="1:4" ht="4.5" customHeight="1">
      <c r="A58" s="7"/>
      <c r="B58" s="13"/>
      <c r="C58" s="50"/>
      <c r="D58" s="13"/>
    </row>
    <row r="59" spans="1:4" ht="63.75">
      <c r="A59" s="7" t="s">
        <v>13</v>
      </c>
      <c r="B59" s="27" t="s">
        <v>57</v>
      </c>
      <c r="C59" s="50"/>
      <c r="D59" s="13" t="s">
        <v>58</v>
      </c>
    </row>
    <row r="60" spans="1:4" ht="12.75">
      <c r="A60" s="7"/>
      <c r="B60" s="27"/>
      <c r="C60" s="50"/>
      <c r="D60" s="13"/>
    </row>
    <row r="61" spans="1:4" ht="12.75">
      <c r="A61" s="7"/>
      <c r="B61" s="21" t="s">
        <v>10</v>
      </c>
      <c r="C61" s="48">
        <v>81650</v>
      </c>
      <c r="D61" s="13"/>
    </row>
    <row r="62" spans="1:4" ht="4.5" customHeight="1">
      <c r="A62" s="7"/>
      <c r="B62" s="27"/>
      <c r="C62" s="50"/>
      <c r="D62" s="13"/>
    </row>
    <row r="63" spans="1:4" ht="63.75">
      <c r="A63" s="7" t="s">
        <v>4</v>
      </c>
      <c r="B63" s="27" t="s">
        <v>101</v>
      </c>
      <c r="C63" s="50"/>
      <c r="D63" s="13" t="s">
        <v>102</v>
      </c>
    </row>
    <row r="64" spans="1:4" ht="12.75">
      <c r="A64" s="7"/>
      <c r="B64" s="27"/>
      <c r="C64" s="50"/>
      <c r="D64" s="13"/>
    </row>
    <row r="65" spans="1:4" ht="12.75">
      <c r="A65" s="7"/>
      <c r="B65" s="21" t="s">
        <v>54</v>
      </c>
      <c r="C65" s="48">
        <v>413000</v>
      </c>
      <c r="D65" s="13"/>
    </row>
    <row r="66" spans="1:4" ht="4.5" customHeight="1">
      <c r="A66" s="7"/>
      <c r="B66" s="27"/>
      <c r="C66" s="50"/>
      <c r="D66" s="13"/>
    </row>
    <row r="67" spans="1:4" ht="51">
      <c r="A67" s="7" t="s">
        <v>16</v>
      </c>
      <c r="B67" s="27" t="s">
        <v>217</v>
      </c>
      <c r="C67" s="50"/>
      <c r="D67" s="13" t="s">
        <v>103</v>
      </c>
    </row>
    <row r="68" spans="1:4" ht="12.75">
      <c r="A68" s="7"/>
      <c r="B68" s="27"/>
      <c r="C68" s="50"/>
      <c r="D68" s="13"/>
    </row>
    <row r="69" spans="1:4" ht="25.5">
      <c r="A69" s="7"/>
      <c r="B69" s="17" t="s">
        <v>63</v>
      </c>
      <c r="C69" s="51">
        <f>SUM(C71)</f>
        <v>9000</v>
      </c>
      <c r="D69" s="66"/>
    </row>
    <row r="70" spans="1:4" ht="7.5" customHeight="1">
      <c r="A70" s="7"/>
      <c r="B70" s="27"/>
      <c r="C70" s="50"/>
      <c r="D70" s="13"/>
    </row>
    <row r="71" spans="1:4" ht="12.75">
      <c r="A71" s="7"/>
      <c r="B71" s="21" t="s">
        <v>10</v>
      </c>
      <c r="C71" s="48">
        <v>9000</v>
      </c>
      <c r="D71" s="13"/>
    </row>
    <row r="72" spans="1:4" ht="4.5" customHeight="1">
      <c r="A72" s="7"/>
      <c r="B72" s="27"/>
      <c r="C72" s="50"/>
      <c r="D72" s="13"/>
    </row>
    <row r="73" spans="1:4" ht="38.25">
      <c r="A73" s="7" t="s">
        <v>5</v>
      </c>
      <c r="B73" s="27" t="s">
        <v>104</v>
      </c>
      <c r="C73" s="50"/>
      <c r="D73" s="13" t="s">
        <v>105</v>
      </c>
    </row>
    <row r="74" spans="1:4" ht="9" customHeight="1">
      <c r="A74" s="7"/>
      <c r="B74" s="27"/>
      <c r="C74" s="50"/>
      <c r="D74" s="13"/>
    </row>
    <row r="75" spans="1:4" ht="12.75">
      <c r="A75" s="5"/>
      <c r="B75" s="17" t="s">
        <v>68</v>
      </c>
      <c r="C75" s="51">
        <f>SUM(C77,C88,C94,C102,C109,C120)</f>
        <v>3326589</v>
      </c>
      <c r="D75" s="9"/>
    </row>
    <row r="76" spans="1:4" ht="9.75" customHeight="1">
      <c r="A76" s="5"/>
      <c r="B76" s="6"/>
      <c r="C76" s="50"/>
      <c r="D76" s="2"/>
    </row>
    <row r="77" spans="1:4" ht="12.75">
      <c r="A77" s="5"/>
      <c r="B77" s="21" t="s">
        <v>9</v>
      </c>
      <c r="C77" s="48">
        <v>45680</v>
      </c>
      <c r="D77" s="2"/>
    </row>
    <row r="78" spans="1:4" ht="4.5" customHeight="1">
      <c r="A78" s="5"/>
      <c r="B78" s="6"/>
      <c r="C78" s="50"/>
      <c r="D78" s="2"/>
    </row>
    <row r="79" spans="1:4" ht="12.75">
      <c r="A79" s="5" t="s">
        <v>21</v>
      </c>
      <c r="B79" s="6" t="s">
        <v>28</v>
      </c>
      <c r="C79" s="50"/>
      <c r="D79" s="2"/>
    </row>
    <row r="80" spans="1:4" ht="12.75">
      <c r="A80" s="5"/>
      <c r="B80" s="21" t="s">
        <v>69</v>
      </c>
      <c r="C80" s="50"/>
      <c r="D80" s="2" t="s">
        <v>116</v>
      </c>
    </row>
    <row r="81" spans="1:4" ht="25.5">
      <c r="A81" s="5"/>
      <c r="B81" s="6" t="s">
        <v>182</v>
      </c>
      <c r="C81" s="50"/>
      <c r="D81" s="6" t="s">
        <v>115</v>
      </c>
    </row>
    <row r="82" spans="1:4" ht="12.75">
      <c r="A82" s="5"/>
      <c r="B82" s="13" t="s">
        <v>106</v>
      </c>
      <c r="C82" s="50"/>
      <c r="D82" s="6" t="s">
        <v>117</v>
      </c>
    </row>
    <row r="83" spans="1:4" ht="25.5">
      <c r="A83" s="5"/>
      <c r="B83" s="6"/>
      <c r="C83" s="50"/>
      <c r="D83" s="6" t="s">
        <v>118</v>
      </c>
    </row>
    <row r="84" spans="1:4" ht="12.75">
      <c r="A84" s="5"/>
      <c r="B84" s="6"/>
      <c r="C84" s="50"/>
      <c r="D84" s="6"/>
    </row>
    <row r="85" spans="1:4" ht="12.75">
      <c r="A85" s="5"/>
      <c r="B85" s="6"/>
      <c r="C85" s="50"/>
      <c r="D85" s="6"/>
    </row>
    <row r="86" spans="1:4" ht="12.75">
      <c r="A86" s="5"/>
      <c r="B86" s="21" t="s">
        <v>107</v>
      </c>
      <c r="C86" s="50"/>
      <c r="D86" s="6"/>
    </row>
    <row r="87" spans="1:4" ht="4.5" customHeight="1">
      <c r="A87" s="5"/>
      <c r="B87" s="6"/>
      <c r="C87" s="50"/>
      <c r="D87" s="6"/>
    </row>
    <row r="88" spans="1:4" ht="12.75">
      <c r="A88" s="5" t="s">
        <v>38</v>
      </c>
      <c r="B88" s="6" t="s">
        <v>28</v>
      </c>
      <c r="C88" s="48">
        <v>279308</v>
      </c>
      <c r="D88" s="6"/>
    </row>
    <row r="89" spans="1:4" ht="12.75">
      <c r="A89" s="5"/>
      <c r="B89" s="21" t="s">
        <v>69</v>
      </c>
      <c r="C89" s="50"/>
      <c r="D89" s="6" t="s">
        <v>188</v>
      </c>
    </row>
    <row r="90" spans="1:4" ht="25.5">
      <c r="A90" s="5"/>
      <c r="B90" s="6" t="s">
        <v>108</v>
      </c>
      <c r="C90" s="50"/>
      <c r="D90" s="6" t="s">
        <v>189</v>
      </c>
    </row>
    <row r="91" spans="1:4" ht="25.5">
      <c r="A91" s="5"/>
      <c r="B91" s="6" t="s">
        <v>205</v>
      </c>
      <c r="C91" s="50"/>
      <c r="D91" s="6" t="s">
        <v>190</v>
      </c>
    </row>
    <row r="92" spans="1:4" ht="89.25">
      <c r="A92" s="5"/>
      <c r="B92" s="6"/>
      <c r="C92" s="50"/>
      <c r="D92" s="6" t="s">
        <v>191</v>
      </c>
    </row>
    <row r="93" spans="1:4" ht="12.75">
      <c r="A93" s="5"/>
      <c r="B93" s="6"/>
      <c r="C93" s="50"/>
      <c r="D93" s="6"/>
    </row>
    <row r="94" spans="1:4" ht="12.75">
      <c r="A94" s="7"/>
      <c r="B94" s="22" t="s">
        <v>10</v>
      </c>
      <c r="C94" s="48">
        <v>217118</v>
      </c>
      <c r="D94" s="6"/>
    </row>
    <row r="95" spans="1:4" ht="4.5" customHeight="1">
      <c r="A95" s="7"/>
      <c r="B95" s="22"/>
      <c r="C95" s="48"/>
      <c r="D95" s="6"/>
    </row>
    <row r="96" spans="1:4" ht="12.75">
      <c r="A96" s="7" t="s">
        <v>39</v>
      </c>
      <c r="B96" s="28" t="s">
        <v>28</v>
      </c>
      <c r="C96" s="48"/>
      <c r="D96" s="6"/>
    </row>
    <row r="97" spans="1:4" ht="12.75">
      <c r="A97" s="7"/>
      <c r="B97" s="22" t="s">
        <v>59</v>
      </c>
      <c r="C97" s="48"/>
      <c r="D97" s="6"/>
    </row>
    <row r="98" spans="1:4" ht="24.75" customHeight="1">
      <c r="A98" s="7"/>
      <c r="B98" s="25" t="s">
        <v>109</v>
      </c>
      <c r="C98" s="48"/>
      <c r="D98" s="6" t="s">
        <v>60</v>
      </c>
    </row>
    <row r="99" spans="1:4" ht="39.75" customHeight="1">
      <c r="A99" s="7"/>
      <c r="B99" s="25" t="s">
        <v>110</v>
      </c>
      <c r="C99" s="52"/>
      <c r="D99" s="13" t="s">
        <v>112</v>
      </c>
    </row>
    <row r="100" spans="1:4" ht="38.25">
      <c r="A100" s="7"/>
      <c r="B100" s="25" t="s">
        <v>111</v>
      </c>
      <c r="C100" s="52"/>
      <c r="D100" s="13" t="s">
        <v>113</v>
      </c>
    </row>
    <row r="101" spans="1:4" ht="12.75">
      <c r="A101" s="7"/>
      <c r="B101" s="25"/>
      <c r="C101" s="52"/>
      <c r="D101" s="13"/>
    </row>
    <row r="102" spans="1:4" ht="12.75">
      <c r="A102" s="7"/>
      <c r="B102" s="67" t="s">
        <v>114</v>
      </c>
      <c r="C102" s="68">
        <v>1539</v>
      </c>
      <c r="D102" s="13"/>
    </row>
    <row r="103" spans="1:4" ht="4.5" customHeight="1">
      <c r="A103" s="7"/>
      <c r="B103" s="25"/>
      <c r="C103" s="52"/>
      <c r="D103" s="13"/>
    </row>
    <row r="104" spans="1:4" ht="12.75">
      <c r="A104" s="7" t="s">
        <v>40</v>
      </c>
      <c r="B104" s="25" t="s">
        <v>28</v>
      </c>
      <c r="C104" s="52"/>
      <c r="D104" s="13"/>
    </row>
    <row r="105" spans="1:4" ht="12.75">
      <c r="A105" s="7"/>
      <c r="B105" s="67" t="s">
        <v>69</v>
      </c>
      <c r="C105" s="52"/>
      <c r="D105" s="13"/>
    </row>
    <row r="106" spans="1:4" ht="26.25" customHeight="1">
      <c r="A106" s="7"/>
      <c r="B106" s="25" t="s">
        <v>183</v>
      </c>
      <c r="C106" s="52"/>
      <c r="D106" s="13" t="s">
        <v>119</v>
      </c>
    </row>
    <row r="107" spans="1:4" ht="51">
      <c r="A107" s="7"/>
      <c r="B107" s="25" t="s">
        <v>206</v>
      </c>
      <c r="C107" s="52"/>
      <c r="D107" s="13" t="s">
        <v>120</v>
      </c>
    </row>
    <row r="108" spans="1:4" ht="12.75">
      <c r="A108" s="7"/>
      <c r="B108" s="25"/>
      <c r="C108" s="52"/>
      <c r="D108" s="13"/>
    </row>
    <row r="109" spans="1:4" ht="12.75">
      <c r="A109" s="5"/>
      <c r="B109" s="21" t="s">
        <v>29</v>
      </c>
      <c r="C109" s="53">
        <v>2150917</v>
      </c>
      <c r="D109" s="2"/>
    </row>
    <row r="110" spans="1:4" ht="4.5" customHeight="1">
      <c r="A110" s="5"/>
      <c r="B110" s="21"/>
      <c r="C110" s="53"/>
      <c r="D110" s="2"/>
    </row>
    <row r="111" spans="1:4" ht="12.75">
      <c r="A111" s="5" t="s">
        <v>41</v>
      </c>
      <c r="B111" s="13" t="s">
        <v>121</v>
      </c>
      <c r="C111" s="53"/>
      <c r="D111" s="2"/>
    </row>
    <row r="112" spans="1:4" ht="12.75">
      <c r="A112" s="5"/>
      <c r="B112" s="34" t="s">
        <v>69</v>
      </c>
      <c r="C112" s="53"/>
      <c r="D112" s="2"/>
    </row>
    <row r="113" spans="1:4" ht="38.25">
      <c r="A113" s="5"/>
      <c r="B113" s="40" t="s">
        <v>208</v>
      </c>
      <c r="C113" s="53"/>
      <c r="D113" s="6" t="s">
        <v>123</v>
      </c>
    </row>
    <row r="114" spans="1:4" ht="12.75">
      <c r="A114" s="5"/>
      <c r="B114" s="34" t="s">
        <v>59</v>
      </c>
      <c r="C114" s="53"/>
      <c r="D114" s="6" t="s">
        <v>124</v>
      </c>
    </row>
    <row r="115" spans="1:4" ht="25.5">
      <c r="A115" s="5"/>
      <c r="B115" s="13" t="s">
        <v>122</v>
      </c>
      <c r="C115" s="53"/>
      <c r="D115" s="13" t="s">
        <v>70</v>
      </c>
    </row>
    <row r="116" spans="1:4" ht="25.5">
      <c r="A116" s="5"/>
      <c r="B116" s="13" t="s">
        <v>207</v>
      </c>
      <c r="C116" s="46"/>
      <c r="D116" s="13" t="s">
        <v>125</v>
      </c>
    </row>
    <row r="117" spans="1:4" ht="25.5" customHeight="1">
      <c r="A117" s="5"/>
      <c r="B117" s="13" t="s">
        <v>184</v>
      </c>
      <c r="C117" s="53"/>
      <c r="D117" s="13" t="s">
        <v>126</v>
      </c>
    </row>
    <row r="118" spans="1:4" ht="51">
      <c r="A118" s="5"/>
      <c r="B118" s="13"/>
      <c r="C118" s="53"/>
      <c r="D118" s="13" t="s">
        <v>127</v>
      </c>
    </row>
    <row r="119" spans="1:4" ht="12.75">
      <c r="A119" s="5"/>
      <c r="B119" s="13"/>
      <c r="C119" s="53"/>
      <c r="D119" s="13"/>
    </row>
    <row r="120" spans="1:4" ht="12.75">
      <c r="A120" s="5"/>
      <c r="B120" s="34" t="s">
        <v>34</v>
      </c>
      <c r="C120" s="48">
        <v>632027</v>
      </c>
      <c r="D120" s="6"/>
    </row>
    <row r="121" spans="1:4" ht="3.75" customHeight="1">
      <c r="A121" s="5"/>
      <c r="B121" s="13"/>
      <c r="C121" s="50"/>
      <c r="D121" s="6"/>
    </row>
    <row r="122" spans="1:4" ht="12.75">
      <c r="A122" s="7" t="s">
        <v>42</v>
      </c>
      <c r="B122" s="13" t="s">
        <v>28</v>
      </c>
      <c r="C122" s="50"/>
      <c r="D122" s="13"/>
    </row>
    <row r="123" spans="1:4" ht="12.75">
      <c r="A123" s="7"/>
      <c r="B123" s="34" t="s">
        <v>69</v>
      </c>
      <c r="C123" s="50"/>
      <c r="D123" s="13" t="s">
        <v>161</v>
      </c>
    </row>
    <row r="124" spans="1:4" ht="25.5">
      <c r="A124" s="7"/>
      <c r="B124" s="13" t="s">
        <v>128</v>
      </c>
      <c r="C124" s="50"/>
      <c r="D124" s="13" t="s">
        <v>162</v>
      </c>
    </row>
    <row r="125" spans="1:4" ht="12.75">
      <c r="A125" s="7"/>
      <c r="B125" s="34" t="s">
        <v>59</v>
      </c>
      <c r="C125" s="50"/>
      <c r="D125" s="13" t="s">
        <v>163</v>
      </c>
    </row>
    <row r="126" spans="1:4" ht="25.5">
      <c r="A126" s="7"/>
      <c r="B126" s="13" t="s">
        <v>209</v>
      </c>
      <c r="C126" s="50"/>
      <c r="D126" s="13" t="s">
        <v>164</v>
      </c>
    </row>
    <row r="127" spans="1:4" ht="9.75" customHeight="1">
      <c r="A127" s="5"/>
      <c r="B127" s="6"/>
      <c r="C127" s="8"/>
      <c r="D127" s="2"/>
    </row>
    <row r="128" spans="1:4" ht="18" customHeight="1">
      <c r="A128" s="10" t="s">
        <v>2</v>
      </c>
      <c r="B128" s="18"/>
      <c r="C128" s="54">
        <f>SUM(C75,C69,C51,C9)</f>
        <v>7182648</v>
      </c>
      <c r="D128" s="11"/>
    </row>
    <row r="129" spans="1:4" ht="12.75">
      <c r="A129" s="5"/>
      <c r="B129" s="6"/>
      <c r="C129" s="8"/>
      <c r="D129" s="2"/>
    </row>
    <row r="130" spans="1:4" ht="15.75">
      <c r="A130" s="5"/>
      <c r="B130" s="26" t="s">
        <v>3</v>
      </c>
      <c r="C130" s="8"/>
      <c r="D130" s="2"/>
    </row>
    <row r="131" spans="1:4" ht="6" customHeight="1">
      <c r="A131" s="5"/>
      <c r="B131" s="6"/>
      <c r="C131" s="8"/>
      <c r="D131" s="2"/>
    </row>
    <row r="132" spans="1:4" ht="12.75">
      <c r="A132" s="5"/>
      <c r="B132" s="17" t="s">
        <v>25</v>
      </c>
      <c r="C132" s="44">
        <f>SUM(C134,C138,C142,C148,C152,C156)</f>
        <v>1355832</v>
      </c>
      <c r="D132" s="9"/>
    </row>
    <row r="133" spans="1:4" ht="12.75">
      <c r="A133" s="5"/>
      <c r="B133" s="6"/>
      <c r="C133" s="8"/>
      <c r="D133" s="2"/>
    </row>
    <row r="134" spans="1:4" ht="12.75">
      <c r="A134" s="5"/>
      <c r="B134" s="21" t="s">
        <v>45</v>
      </c>
      <c r="C134" s="46">
        <v>9556</v>
      </c>
      <c r="D134" s="2"/>
    </row>
    <row r="135" spans="1:4" ht="4.5" customHeight="1">
      <c r="A135" s="5"/>
      <c r="B135" s="6"/>
      <c r="C135" s="8"/>
      <c r="D135" s="2"/>
    </row>
    <row r="136" spans="1:4" ht="25.5">
      <c r="A136" s="7" t="s">
        <v>43</v>
      </c>
      <c r="B136" s="6" t="s">
        <v>129</v>
      </c>
      <c r="C136" s="8"/>
      <c r="D136" s="69" t="s">
        <v>130</v>
      </c>
    </row>
    <row r="137" spans="1:4" ht="8.25" customHeight="1">
      <c r="A137" s="5"/>
      <c r="B137" s="6"/>
      <c r="C137" s="8"/>
      <c r="D137" s="2"/>
    </row>
    <row r="138" spans="1:4" ht="12.75">
      <c r="A138" s="5"/>
      <c r="B138" s="21" t="s">
        <v>9</v>
      </c>
      <c r="C138" s="46">
        <v>600000</v>
      </c>
      <c r="D138" s="2"/>
    </row>
    <row r="139" spans="1:4" ht="4.5" customHeight="1">
      <c r="A139" s="5"/>
      <c r="B139" s="6"/>
      <c r="C139" s="8"/>
      <c r="D139" s="2"/>
    </row>
    <row r="140" spans="1:4" ht="24.75" customHeight="1">
      <c r="A140" s="7" t="s">
        <v>78</v>
      </c>
      <c r="B140" s="6" t="s">
        <v>185</v>
      </c>
      <c r="C140" s="8"/>
      <c r="D140" s="13" t="s">
        <v>131</v>
      </c>
    </row>
    <row r="141" spans="1:4" ht="8.25" customHeight="1">
      <c r="A141" s="5"/>
      <c r="B141" s="6"/>
      <c r="C141" s="8"/>
      <c r="D141" s="2"/>
    </row>
    <row r="142" spans="1:4" ht="12.75">
      <c r="A142" s="5"/>
      <c r="B142" s="21" t="s">
        <v>50</v>
      </c>
      <c r="C142" s="46">
        <v>140094</v>
      </c>
      <c r="D142" s="2"/>
    </row>
    <row r="143" spans="1:4" ht="4.5" customHeight="1">
      <c r="A143" s="5"/>
      <c r="B143" s="21"/>
      <c r="C143" s="46"/>
      <c r="D143" s="2"/>
    </row>
    <row r="144" spans="1:4" ht="12.75">
      <c r="A144" s="5"/>
      <c r="B144" s="6" t="s">
        <v>33</v>
      </c>
      <c r="C144" s="8"/>
      <c r="D144" s="2"/>
    </row>
    <row r="145" spans="1:4" ht="38.25">
      <c r="A145" s="7" t="s">
        <v>44</v>
      </c>
      <c r="B145" s="6" t="s">
        <v>132</v>
      </c>
      <c r="C145" s="8"/>
      <c r="D145" s="13" t="s">
        <v>134</v>
      </c>
    </row>
    <row r="146" spans="1:4" ht="38.25">
      <c r="A146" s="7"/>
      <c r="B146" s="13" t="s">
        <v>133</v>
      </c>
      <c r="C146" s="8"/>
      <c r="D146" s="13" t="s">
        <v>135</v>
      </c>
    </row>
    <row r="147" spans="1:4" ht="7.5" customHeight="1">
      <c r="A147" s="5"/>
      <c r="B147" s="6"/>
      <c r="C147" s="8"/>
      <c r="D147" s="2"/>
    </row>
    <row r="148" spans="1:4" ht="12.75">
      <c r="A148" s="5"/>
      <c r="B148" s="21" t="s">
        <v>7</v>
      </c>
      <c r="C148" s="46">
        <v>231002</v>
      </c>
      <c r="D148" s="2"/>
    </row>
    <row r="149" spans="1:4" ht="6.75" customHeight="1">
      <c r="A149" s="5"/>
      <c r="B149" s="6"/>
      <c r="C149" s="8"/>
      <c r="D149" s="2"/>
    </row>
    <row r="150" spans="1:4" ht="25.5">
      <c r="A150" s="7" t="s">
        <v>136</v>
      </c>
      <c r="B150" s="6" t="s">
        <v>61</v>
      </c>
      <c r="C150" s="8"/>
      <c r="D150" s="13" t="s">
        <v>52</v>
      </c>
    </row>
    <row r="151" spans="1:4" ht="12.75">
      <c r="A151" s="7"/>
      <c r="B151" s="6"/>
      <c r="C151" s="8"/>
      <c r="D151" s="13"/>
    </row>
    <row r="152" spans="1:4" ht="12.75">
      <c r="A152" s="7"/>
      <c r="B152" s="21" t="s">
        <v>10</v>
      </c>
      <c r="C152" s="46">
        <v>118490</v>
      </c>
      <c r="D152" s="13"/>
    </row>
    <row r="153" spans="1:4" ht="4.5" customHeight="1">
      <c r="A153" s="7"/>
      <c r="B153" s="6"/>
      <c r="C153" s="8"/>
      <c r="D153" s="13"/>
    </row>
    <row r="154" spans="1:4" ht="38.25">
      <c r="A154" s="7" t="s">
        <v>137</v>
      </c>
      <c r="B154" s="13" t="s">
        <v>218</v>
      </c>
      <c r="C154" s="8"/>
      <c r="D154" s="13" t="s">
        <v>165</v>
      </c>
    </row>
    <row r="155" spans="1:4" ht="12.75">
      <c r="A155" s="7"/>
      <c r="B155" s="6"/>
      <c r="C155" s="8"/>
      <c r="D155" s="13" t="s">
        <v>166</v>
      </c>
    </row>
    <row r="156" spans="1:4" ht="12.75">
      <c r="A156" s="7"/>
      <c r="B156" s="34" t="s">
        <v>8</v>
      </c>
      <c r="C156" s="46">
        <v>256690</v>
      </c>
      <c r="D156" s="13"/>
    </row>
    <row r="157" spans="1:4" ht="6" customHeight="1">
      <c r="A157" s="7"/>
      <c r="B157" s="13"/>
      <c r="C157" s="8"/>
      <c r="D157" s="13"/>
    </row>
    <row r="158" spans="1:4" ht="38.25">
      <c r="A158" s="7" t="s">
        <v>138</v>
      </c>
      <c r="B158" s="6" t="s">
        <v>75</v>
      </c>
      <c r="C158" s="8"/>
      <c r="D158" s="13" t="s">
        <v>62</v>
      </c>
    </row>
    <row r="159" spans="1:4" ht="12.75">
      <c r="A159" s="7"/>
      <c r="B159" s="6"/>
      <c r="C159" s="8"/>
      <c r="D159" s="13"/>
    </row>
    <row r="160" spans="1:4" ht="12.75">
      <c r="A160" s="5"/>
      <c r="B160" s="17" t="s">
        <v>56</v>
      </c>
      <c r="C160" s="51">
        <f>SUM(C162,C167)</f>
        <v>201548</v>
      </c>
      <c r="D160" s="9"/>
    </row>
    <row r="161" spans="1:4" ht="12.75">
      <c r="A161" s="7"/>
      <c r="B161" s="6"/>
      <c r="C161" s="8"/>
      <c r="D161" s="13"/>
    </row>
    <row r="162" spans="1:4" ht="12.75">
      <c r="A162" s="7"/>
      <c r="B162" s="21" t="s">
        <v>50</v>
      </c>
      <c r="C162" s="46">
        <v>186055</v>
      </c>
      <c r="D162" s="13"/>
    </row>
    <row r="163" spans="1:4" ht="4.5" customHeight="1">
      <c r="A163" s="7"/>
      <c r="B163" s="6"/>
      <c r="C163" s="8"/>
      <c r="D163" s="13"/>
    </row>
    <row r="164" spans="1:4" ht="38.25">
      <c r="A164" s="7" t="s">
        <v>139</v>
      </c>
      <c r="B164" s="6" t="s">
        <v>219</v>
      </c>
      <c r="C164" s="8"/>
      <c r="D164" s="13" t="s">
        <v>140</v>
      </c>
    </row>
    <row r="165" spans="1:4" ht="38.25">
      <c r="A165" s="7"/>
      <c r="B165" s="6"/>
      <c r="C165" s="8"/>
      <c r="D165" s="13" t="s">
        <v>141</v>
      </c>
    </row>
    <row r="166" spans="1:4" ht="12.75">
      <c r="A166" s="7"/>
      <c r="B166" s="6"/>
      <c r="C166" s="8"/>
      <c r="D166" s="13"/>
    </row>
    <row r="167" spans="1:4" ht="12.75">
      <c r="A167" s="7"/>
      <c r="B167" s="21" t="s">
        <v>10</v>
      </c>
      <c r="C167" s="46">
        <v>15493</v>
      </c>
      <c r="D167" s="13"/>
    </row>
    <row r="168" spans="1:4" ht="4.5" customHeight="1">
      <c r="A168" s="7"/>
      <c r="B168" s="21"/>
      <c r="C168" s="8"/>
      <c r="D168" s="13"/>
    </row>
    <row r="169" spans="1:4" ht="25.5" customHeight="1">
      <c r="A169" s="7" t="s">
        <v>142</v>
      </c>
      <c r="B169" s="27" t="s">
        <v>143</v>
      </c>
      <c r="C169" s="8"/>
      <c r="D169" s="13" t="s">
        <v>144</v>
      </c>
    </row>
    <row r="170" spans="1:4" ht="12.75">
      <c r="A170" s="7"/>
      <c r="B170" s="21"/>
      <c r="C170" s="8"/>
      <c r="D170" s="13"/>
    </row>
    <row r="171" spans="1:4" ht="25.5">
      <c r="A171" s="5"/>
      <c r="B171" s="17" t="s">
        <v>63</v>
      </c>
      <c r="C171" s="44">
        <f>SUM(C173,C177,C181,C185)</f>
        <v>335500</v>
      </c>
      <c r="D171" s="9"/>
    </row>
    <row r="172" spans="1:4" ht="7.5" customHeight="1">
      <c r="A172" s="5"/>
      <c r="B172" s="23"/>
      <c r="C172" s="45"/>
      <c r="D172" s="36"/>
    </row>
    <row r="173" spans="1:4" s="61" customFormat="1" ht="12.75">
      <c r="A173" s="60"/>
      <c r="B173" s="21" t="s">
        <v>22</v>
      </c>
      <c r="C173" s="46">
        <v>57500</v>
      </c>
      <c r="D173" s="36"/>
    </row>
    <row r="174" spans="1:4" s="63" customFormat="1" ht="4.5" customHeight="1">
      <c r="A174" s="62"/>
      <c r="B174" s="27"/>
      <c r="C174" s="30"/>
      <c r="D174" s="59"/>
    </row>
    <row r="175" spans="1:4" s="63" customFormat="1" ht="51">
      <c r="A175" s="64" t="s">
        <v>145</v>
      </c>
      <c r="B175" s="27" t="s">
        <v>74</v>
      </c>
      <c r="C175" s="30"/>
      <c r="D175" s="13" t="s">
        <v>64</v>
      </c>
    </row>
    <row r="176" spans="1:4" s="63" customFormat="1" ht="7.5" customHeight="1">
      <c r="A176" s="62"/>
      <c r="B176" s="27"/>
      <c r="C176" s="30"/>
      <c r="D176" s="59"/>
    </row>
    <row r="177" spans="1:4" s="63" customFormat="1" ht="12.75">
      <c r="A177" s="62"/>
      <c r="B177" s="21" t="s">
        <v>65</v>
      </c>
      <c r="C177" s="46">
        <v>159000</v>
      </c>
      <c r="D177" s="59"/>
    </row>
    <row r="178" spans="1:4" s="63" customFormat="1" ht="4.5" customHeight="1">
      <c r="A178" s="62"/>
      <c r="B178" s="27"/>
      <c r="C178" s="30"/>
      <c r="D178" s="59"/>
    </row>
    <row r="179" spans="1:4" s="63" customFormat="1" ht="38.25">
      <c r="A179" s="64" t="s">
        <v>146</v>
      </c>
      <c r="B179" s="27" t="s">
        <v>66</v>
      </c>
      <c r="C179" s="30"/>
      <c r="D179" s="13" t="s">
        <v>67</v>
      </c>
    </row>
    <row r="180" spans="1:4" s="63" customFormat="1" ht="8.25" customHeight="1">
      <c r="A180" s="64"/>
      <c r="B180" s="27"/>
      <c r="C180" s="30"/>
      <c r="D180" s="13"/>
    </row>
    <row r="181" spans="1:4" s="63" customFormat="1" ht="12.75">
      <c r="A181" s="64"/>
      <c r="B181" s="21" t="s">
        <v>8</v>
      </c>
      <c r="C181" s="46">
        <v>75000</v>
      </c>
      <c r="D181" s="13"/>
    </row>
    <row r="182" spans="1:4" s="63" customFormat="1" ht="4.5" customHeight="1">
      <c r="A182" s="64"/>
      <c r="B182" s="27"/>
      <c r="C182" s="30"/>
      <c r="D182" s="13"/>
    </row>
    <row r="183" spans="1:4" s="63" customFormat="1" ht="51">
      <c r="A183" s="64" t="s">
        <v>147</v>
      </c>
      <c r="B183" s="27" t="s">
        <v>148</v>
      </c>
      <c r="C183" s="30"/>
      <c r="D183" s="13" t="s">
        <v>149</v>
      </c>
    </row>
    <row r="184" spans="1:4" s="63" customFormat="1" ht="8.25" customHeight="1">
      <c r="A184" s="64"/>
      <c r="B184" s="27"/>
      <c r="C184" s="30"/>
      <c r="D184" s="13"/>
    </row>
    <row r="185" spans="1:4" s="63" customFormat="1" ht="12.75">
      <c r="A185" s="64"/>
      <c r="B185" s="21" t="s">
        <v>36</v>
      </c>
      <c r="C185" s="46">
        <v>44000</v>
      </c>
      <c r="D185" s="13"/>
    </row>
    <row r="186" spans="1:4" s="63" customFormat="1" ht="4.5" customHeight="1">
      <c r="A186" s="64"/>
      <c r="B186" s="27"/>
      <c r="C186" s="30"/>
      <c r="D186" s="13"/>
    </row>
    <row r="187" spans="1:4" s="63" customFormat="1" ht="38.25">
      <c r="A187" s="64" t="s">
        <v>150</v>
      </c>
      <c r="B187" s="27" t="s">
        <v>151</v>
      </c>
      <c r="C187" s="30"/>
      <c r="D187" s="13" t="s">
        <v>152</v>
      </c>
    </row>
    <row r="188" spans="1:4" s="63" customFormat="1" ht="12.75">
      <c r="A188" s="64"/>
      <c r="B188" s="27"/>
      <c r="C188" s="30"/>
      <c r="D188" s="13"/>
    </row>
    <row r="189" spans="1:4" ht="12.75">
      <c r="A189" s="5"/>
      <c r="B189" s="17" t="s">
        <v>68</v>
      </c>
      <c r="C189" s="44">
        <f>SUM(C191,C197,C204,C211,C217,C223,C232,)</f>
        <v>270817</v>
      </c>
      <c r="D189" s="9"/>
    </row>
    <row r="190" spans="1:4" s="63" customFormat="1" ht="12.75">
      <c r="A190" s="62"/>
      <c r="B190" s="27"/>
      <c r="C190" s="30"/>
      <c r="D190" s="59"/>
    </row>
    <row r="191" spans="1:4" s="63" customFormat="1" ht="12.75">
      <c r="A191" s="62"/>
      <c r="B191" s="21" t="s">
        <v>15</v>
      </c>
      <c r="C191" s="46">
        <v>10000</v>
      </c>
      <c r="D191" s="59"/>
    </row>
    <row r="192" spans="1:4" s="63" customFormat="1" ht="4.5" customHeight="1">
      <c r="A192" s="62"/>
      <c r="B192" s="27"/>
      <c r="C192" s="30"/>
      <c r="D192" s="59"/>
    </row>
    <row r="193" spans="1:4" s="63" customFormat="1" ht="12.75">
      <c r="A193" s="62" t="s">
        <v>153</v>
      </c>
      <c r="B193" s="13" t="s">
        <v>28</v>
      </c>
      <c r="C193" s="30"/>
      <c r="D193" s="59"/>
    </row>
    <row r="194" spans="1:4" s="63" customFormat="1" ht="12.75">
      <c r="A194" s="62"/>
      <c r="B194" s="34" t="s">
        <v>69</v>
      </c>
      <c r="C194" s="30"/>
      <c r="D194" s="59"/>
    </row>
    <row r="195" spans="1:4" s="63" customFormat="1" ht="25.5">
      <c r="A195" s="62"/>
      <c r="B195" s="40" t="s">
        <v>154</v>
      </c>
      <c r="C195" s="30"/>
      <c r="D195" s="27" t="s">
        <v>155</v>
      </c>
    </row>
    <row r="196" spans="1:4" s="63" customFormat="1" ht="9" customHeight="1">
      <c r="A196" s="62"/>
      <c r="B196" s="27"/>
      <c r="C196" s="30"/>
      <c r="D196" s="59"/>
    </row>
    <row r="197" spans="1:4" ht="12.75">
      <c r="A197" s="5"/>
      <c r="B197" s="21" t="s">
        <v>22</v>
      </c>
      <c r="C197" s="46">
        <v>17035</v>
      </c>
      <c r="D197" s="2"/>
    </row>
    <row r="198" spans="1:4" ht="5.25" customHeight="1">
      <c r="A198" s="5"/>
      <c r="B198" s="6"/>
      <c r="C198" s="8"/>
      <c r="D198" s="2"/>
    </row>
    <row r="199" spans="1:4" ht="12.75">
      <c r="A199" s="5" t="s">
        <v>156</v>
      </c>
      <c r="B199" s="13" t="s">
        <v>28</v>
      </c>
      <c r="C199" s="8"/>
      <c r="D199" s="2" t="s">
        <v>192</v>
      </c>
    </row>
    <row r="200" spans="1:4" ht="12.75">
      <c r="A200" s="5"/>
      <c r="B200" s="34" t="s">
        <v>69</v>
      </c>
      <c r="C200" s="8"/>
      <c r="D200" s="13" t="s">
        <v>210</v>
      </c>
    </row>
    <row r="201" spans="1:4" ht="25.5">
      <c r="A201" s="5"/>
      <c r="B201" s="13" t="s">
        <v>157</v>
      </c>
      <c r="C201" s="8"/>
      <c r="D201" s="13" t="s">
        <v>211</v>
      </c>
    </row>
    <row r="202" spans="1:4" ht="51">
      <c r="A202" s="5"/>
      <c r="B202" s="13" t="s">
        <v>158</v>
      </c>
      <c r="C202" s="8"/>
      <c r="D202" s="13" t="s">
        <v>212</v>
      </c>
    </row>
    <row r="203" spans="1:4" ht="9.75" customHeight="1">
      <c r="A203" s="5"/>
      <c r="B203" s="13"/>
      <c r="C203" s="8"/>
      <c r="D203" s="13"/>
    </row>
    <row r="204" spans="1:4" ht="12.75">
      <c r="A204" s="5"/>
      <c r="B204" s="21" t="s">
        <v>9</v>
      </c>
      <c r="C204" s="46">
        <v>-8000</v>
      </c>
      <c r="D204" s="13"/>
    </row>
    <row r="205" spans="1:4" ht="4.5" customHeight="1">
      <c r="A205" s="5"/>
      <c r="B205" s="6"/>
      <c r="C205" s="8"/>
      <c r="D205" s="13"/>
    </row>
    <row r="206" spans="1:4" ht="12.75">
      <c r="A206" s="7" t="s">
        <v>159</v>
      </c>
      <c r="B206" s="13" t="s">
        <v>121</v>
      </c>
      <c r="C206" s="8"/>
      <c r="D206" s="13"/>
    </row>
    <row r="207" spans="1:4" ht="12.75">
      <c r="A207" s="7"/>
      <c r="B207" s="34" t="s">
        <v>69</v>
      </c>
      <c r="C207" s="8"/>
      <c r="D207" s="13" t="s">
        <v>213</v>
      </c>
    </row>
    <row r="208" spans="1:4" ht="25.5">
      <c r="A208" s="7"/>
      <c r="B208" s="13" t="s">
        <v>160</v>
      </c>
      <c r="C208" s="8"/>
      <c r="D208" s="13" t="s">
        <v>214</v>
      </c>
    </row>
    <row r="209" spans="1:4" ht="24" customHeight="1">
      <c r="A209" s="7"/>
      <c r="B209" s="6" t="s">
        <v>186</v>
      </c>
      <c r="C209" s="8"/>
      <c r="D209" s="13" t="s">
        <v>215</v>
      </c>
    </row>
    <row r="210" spans="1:4" ht="13.5" customHeight="1">
      <c r="A210" s="5"/>
      <c r="B210" s="6"/>
      <c r="C210" s="8"/>
      <c r="D210" s="13"/>
    </row>
    <row r="211" spans="1:4" ht="12.75">
      <c r="A211" s="5"/>
      <c r="B211" s="21" t="s">
        <v>24</v>
      </c>
      <c r="C211" s="46">
        <v>123000</v>
      </c>
      <c r="D211" s="2"/>
    </row>
    <row r="212" spans="1:4" ht="4.5" customHeight="1">
      <c r="A212" s="5"/>
      <c r="B212" s="21"/>
      <c r="C212" s="46"/>
      <c r="D212" s="2"/>
    </row>
    <row r="213" spans="1:4" ht="12.75">
      <c r="A213" s="7" t="s">
        <v>167</v>
      </c>
      <c r="B213" s="13" t="s">
        <v>28</v>
      </c>
      <c r="C213" s="46"/>
      <c r="D213" s="13"/>
    </row>
    <row r="214" spans="1:4" ht="12.75" customHeight="1">
      <c r="A214" s="7"/>
      <c r="B214" s="34" t="s">
        <v>69</v>
      </c>
      <c r="C214" s="46"/>
      <c r="D214" s="13" t="s">
        <v>192</v>
      </c>
    </row>
    <row r="215" spans="1:4" ht="89.25">
      <c r="A215" s="7"/>
      <c r="B215" s="13" t="s">
        <v>168</v>
      </c>
      <c r="C215" s="46"/>
      <c r="D215" s="13" t="s">
        <v>193</v>
      </c>
    </row>
    <row r="216" spans="1:4" ht="12.75">
      <c r="A216" s="7"/>
      <c r="B216" s="13"/>
      <c r="C216" s="46"/>
      <c r="D216" s="13"/>
    </row>
    <row r="217" spans="1:4" ht="12.75">
      <c r="A217" s="7"/>
      <c r="B217" s="34" t="s">
        <v>169</v>
      </c>
      <c r="C217" s="46">
        <v>7942</v>
      </c>
      <c r="D217" s="13"/>
    </row>
    <row r="218" spans="1:4" ht="4.5" customHeight="1">
      <c r="A218" s="7"/>
      <c r="B218" s="13"/>
      <c r="C218" s="46"/>
      <c r="D218" s="13"/>
    </row>
    <row r="219" spans="1:4" ht="12.75">
      <c r="A219" s="7" t="s">
        <v>170</v>
      </c>
      <c r="B219" s="13" t="s">
        <v>28</v>
      </c>
      <c r="C219" s="46"/>
      <c r="D219" s="13"/>
    </row>
    <row r="220" spans="1:4" ht="12.75">
      <c r="A220" s="7"/>
      <c r="B220" s="34" t="s">
        <v>69</v>
      </c>
      <c r="C220" s="46"/>
      <c r="D220" s="13"/>
    </row>
    <row r="221" spans="1:4" ht="38.25">
      <c r="A221" s="7"/>
      <c r="B221" s="40" t="s">
        <v>171</v>
      </c>
      <c r="C221" s="46"/>
      <c r="D221" s="13" t="s">
        <v>172</v>
      </c>
    </row>
    <row r="222" spans="1:4" ht="14.25" customHeight="1">
      <c r="A222" s="7"/>
      <c r="B222" s="13"/>
      <c r="C222" s="46"/>
      <c r="D222" s="13"/>
    </row>
    <row r="223" spans="1:4" ht="12.75">
      <c r="A223" s="7"/>
      <c r="B223" s="21" t="s">
        <v>29</v>
      </c>
      <c r="C223" s="55">
        <v>90365</v>
      </c>
      <c r="D223" s="13"/>
    </row>
    <row r="224" spans="1:4" ht="6" customHeight="1">
      <c r="A224" s="7"/>
      <c r="B224" s="6"/>
      <c r="C224" s="56"/>
      <c r="D224" s="13"/>
    </row>
    <row r="225" spans="1:4" ht="12.75">
      <c r="A225" s="7" t="s">
        <v>173</v>
      </c>
      <c r="B225" s="13" t="s">
        <v>121</v>
      </c>
      <c r="C225" s="56"/>
      <c r="D225" s="13"/>
    </row>
    <row r="226" spans="1:4" ht="12.75">
      <c r="A226" s="7"/>
      <c r="B226" s="34" t="s">
        <v>69</v>
      </c>
      <c r="C226" s="56"/>
      <c r="D226" s="13" t="s">
        <v>194</v>
      </c>
    </row>
    <row r="227" spans="1:4" ht="27.75" customHeight="1">
      <c r="A227" s="7"/>
      <c r="B227" s="13" t="s">
        <v>174</v>
      </c>
      <c r="C227" s="56"/>
      <c r="D227" s="13" t="s">
        <v>195</v>
      </c>
    </row>
    <row r="228" spans="1:4" ht="12.75">
      <c r="A228" s="7"/>
      <c r="B228" s="34" t="s">
        <v>59</v>
      </c>
      <c r="C228" s="56"/>
      <c r="D228" s="13" t="s">
        <v>196</v>
      </c>
    </row>
    <row r="229" spans="1:4" ht="25.5">
      <c r="A229" s="7"/>
      <c r="B229" s="13" t="s">
        <v>175</v>
      </c>
      <c r="C229" s="56"/>
      <c r="D229" s="13" t="s">
        <v>197</v>
      </c>
    </row>
    <row r="230" spans="1:4" ht="76.5">
      <c r="A230" s="7"/>
      <c r="B230" s="13" t="s">
        <v>176</v>
      </c>
      <c r="C230" s="56"/>
      <c r="D230" s="70" t="s">
        <v>198</v>
      </c>
    </row>
    <row r="231" spans="1:4" ht="12.75">
      <c r="A231" s="7"/>
      <c r="B231" s="6"/>
      <c r="C231" s="56"/>
      <c r="D231" s="13"/>
    </row>
    <row r="232" spans="1:4" ht="12.75">
      <c r="A232" s="7"/>
      <c r="B232" s="21" t="s">
        <v>8</v>
      </c>
      <c r="C232" s="55">
        <v>30475</v>
      </c>
      <c r="D232" s="6"/>
    </row>
    <row r="233" spans="1:4" ht="4.5" customHeight="1">
      <c r="A233" s="7"/>
      <c r="B233" s="21"/>
      <c r="C233" s="55"/>
      <c r="D233" s="6"/>
    </row>
    <row r="234" spans="1:4" ht="12.75">
      <c r="A234" s="7" t="s">
        <v>177</v>
      </c>
      <c r="B234" s="6" t="s">
        <v>32</v>
      </c>
      <c r="C234" s="56"/>
      <c r="D234" s="6"/>
    </row>
    <row r="235" spans="1:4" ht="3" customHeight="1">
      <c r="A235" s="5"/>
      <c r="B235" s="23"/>
      <c r="C235" s="29"/>
      <c r="D235" s="36"/>
    </row>
    <row r="236" spans="1:4" ht="12.75">
      <c r="A236" s="5"/>
      <c r="B236" s="21" t="s">
        <v>69</v>
      </c>
      <c r="C236" s="29"/>
      <c r="D236" s="59" t="s">
        <v>199</v>
      </c>
    </row>
    <row r="237" spans="1:4" ht="25.5">
      <c r="A237" s="7"/>
      <c r="B237" s="40" t="s">
        <v>178</v>
      </c>
      <c r="C237" s="50"/>
      <c r="D237" s="13" t="s">
        <v>200</v>
      </c>
    </row>
    <row r="238" spans="1:4" ht="25.5">
      <c r="A238" s="7"/>
      <c r="B238" s="40" t="s">
        <v>71</v>
      </c>
      <c r="C238" s="50"/>
      <c r="D238" s="13" t="s">
        <v>203</v>
      </c>
    </row>
    <row r="239" spans="1:4" ht="25.5">
      <c r="A239" s="7"/>
      <c r="B239" s="71" t="s">
        <v>187</v>
      </c>
      <c r="C239" s="50"/>
      <c r="D239" s="13" t="s">
        <v>201</v>
      </c>
    </row>
    <row r="240" spans="1:4" ht="38.25">
      <c r="A240" s="7"/>
      <c r="B240" s="71"/>
      <c r="C240" s="50"/>
      <c r="D240" s="13" t="s">
        <v>202</v>
      </c>
    </row>
    <row r="241" spans="1:4" ht="12.75">
      <c r="A241" s="38"/>
      <c r="B241" s="37"/>
      <c r="C241" s="50"/>
      <c r="D241" s="13"/>
    </row>
    <row r="242" spans="1:4" ht="21" customHeight="1">
      <c r="A242" s="10" t="s">
        <v>6</v>
      </c>
      <c r="B242" s="18"/>
      <c r="C242" s="54">
        <f>SUM(C189,C171,C160,C132)</f>
        <v>2163697</v>
      </c>
      <c r="D242" s="11"/>
    </row>
    <row r="243" spans="1:4" ht="15" customHeight="1">
      <c r="A243" s="5"/>
      <c r="B243" s="6"/>
      <c r="C243" s="8"/>
      <c r="D243" s="2"/>
    </row>
    <row r="244" spans="1:4" ht="28.5" customHeight="1">
      <c r="A244" s="10" t="s">
        <v>11</v>
      </c>
      <c r="B244" s="19"/>
      <c r="C244" s="57">
        <f>SUM(C242,C128)</f>
        <v>9346345</v>
      </c>
      <c r="D244" s="11"/>
    </row>
    <row r="245" spans="1:4" ht="12.75">
      <c r="A245" s="5"/>
      <c r="B245" s="6"/>
      <c r="C245" s="2"/>
      <c r="D245" s="2"/>
    </row>
    <row r="246" spans="1:4" ht="15">
      <c r="A246" s="5"/>
      <c r="B246" s="39" t="s">
        <v>17</v>
      </c>
      <c r="C246" s="58">
        <f>SUM(C248:C250)</f>
        <v>5152871</v>
      </c>
      <c r="D246" s="2"/>
    </row>
    <row r="247" spans="1:4" ht="12.75">
      <c r="A247" s="5"/>
      <c r="B247" s="23"/>
      <c r="C247" s="29"/>
      <c r="D247" s="2"/>
    </row>
    <row r="248" spans="1:4" ht="25.5">
      <c r="A248" s="5"/>
      <c r="B248" s="6" t="s">
        <v>76</v>
      </c>
      <c r="C248" s="35">
        <v>108000</v>
      </c>
      <c r="D248" s="6" t="s">
        <v>72</v>
      </c>
    </row>
    <row r="249" spans="1:4" ht="54.75" customHeight="1">
      <c r="A249" s="5"/>
      <c r="B249" s="72" t="s">
        <v>179</v>
      </c>
      <c r="C249" s="43">
        <v>64297</v>
      </c>
      <c r="D249" s="13" t="s">
        <v>180</v>
      </c>
    </row>
    <row r="250" spans="1:4" ht="306">
      <c r="A250" s="12"/>
      <c r="B250" s="66" t="s">
        <v>220</v>
      </c>
      <c r="C250" s="73">
        <v>4980574</v>
      </c>
      <c r="D250" s="24" t="s">
        <v>181</v>
      </c>
    </row>
  </sheetData>
  <printOptions/>
  <pageMargins left="0.3937007874015748" right="0.3937007874015748" top="0.7874015748031497" bottom="0.5905511811023623" header="0.31496062992125984" footer="0.5118110236220472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Siemianowice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Budżetu Miasta</dc:creator>
  <cp:keywords/>
  <dc:description/>
  <cp:lastModifiedBy>user</cp:lastModifiedBy>
  <cp:lastPrinted>2006-02-01T08:21:35Z</cp:lastPrinted>
  <dcterms:created xsi:type="dcterms:W3CDTF">2000-07-13T06:05:49Z</dcterms:created>
  <dcterms:modified xsi:type="dcterms:W3CDTF">2006-03-22T11:20:52Z</dcterms:modified>
  <cp:category/>
  <cp:version/>
  <cp:contentType/>
  <cp:contentStatus/>
</cp:coreProperties>
</file>