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Wyk.2005 r." sheetId="1" r:id="rId1"/>
  </sheets>
  <definedNames>
    <definedName name="_xlnm.Print_Titles" localSheetId="0">'Wyk.2005 r.'!$5:$6</definedName>
  </definedNames>
  <calcPr fullCalcOnLoad="1"/>
</workbook>
</file>

<file path=xl/sharedStrings.xml><?xml version="1.0" encoding="utf-8"?>
<sst xmlns="http://schemas.openxmlformats.org/spreadsheetml/2006/main" count="188" uniqueCount="155">
  <si>
    <t>L.P.</t>
  </si>
  <si>
    <t>DZIAŁ</t>
  </si>
  <si>
    <t>ROZDZ.</t>
  </si>
  <si>
    <t>NAZWA ZADANIA</t>
  </si>
  <si>
    <t>DYSP.</t>
  </si>
  <si>
    <t>TRANSPORT I ŁĄCZNOŚĆ</t>
  </si>
  <si>
    <t>1.</t>
  </si>
  <si>
    <t>IM</t>
  </si>
  <si>
    <t xml:space="preserve"> </t>
  </si>
  <si>
    <t>2.</t>
  </si>
  <si>
    <t>3.</t>
  </si>
  <si>
    <t>4.</t>
  </si>
  <si>
    <t>5.</t>
  </si>
  <si>
    <t>GK</t>
  </si>
  <si>
    <t>6.</t>
  </si>
  <si>
    <t>Drogi publiczne gminne</t>
  </si>
  <si>
    <t>7.</t>
  </si>
  <si>
    <t>8.</t>
  </si>
  <si>
    <t>9.</t>
  </si>
  <si>
    <t>10.</t>
  </si>
  <si>
    <t>11.</t>
  </si>
  <si>
    <t>12.</t>
  </si>
  <si>
    <t>GOSPODARKA MIESZKANIOWA</t>
  </si>
  <si>
    <t>Różne jednostki obsługi gospodarki mieszkaniowej</t>
  </si>
  <si>
    <t>13.</t>
  </si>
  <si>
    <t>14.</t>
  </si>
  <si>
    <t>Gospodarka gruntami i nieruchomościami</t>
  </si>
  <si>
    <t>15.</t>
  </si>
  <si>
    <t>16.</t>
  </si>
  <si>
    <t>Pozostała działalność</t>
  </si>
  <si>
    <t>17.</t>
  </si>
  <si>
    <t>ADMINISTRACJA PUBLICZNA</t>
  </si>
  <si>
    <t>Urzędy gmin</t>
  </si>
  <si>
    <t>18.</t>
  </si>
  <si>
    <t>INF</t>
  </si>
  <si>
    <t>19.</t>
  </si>
  <si>
    <t>20.</t>
  </si>
  <si>
    <t>OR</t>
  </si>
  <si>
    <t>BEZPIECZEŃSTWO PUBLICZNE I OCHRONA PRZECIWPOŻAROWA</t>
  </si>
  <si>
    <t>Komendy powiatowe Policji</t>
  </si>
  <si>
    <t>21.</t>
  </si>
  <si>
    <t>OŚWIATA I WYCHOWANIE</t>
  </si>
  <si>
    <t>Szkoły podstawowe</t>
  </si>
  <si>
    <t>22.</t>
  </si>
  <si>
    <t>23.</t>
  </si>
  <si>
    <t>24.</t>
  </si>
  <si>
    <t>25.</t>
  </si>
  <si>
    <t>OCHRONA ZDROWIA</t>
  </si>
  <si>
    <t>Szpitale ogólne</t>
  </si>
  <si>
    <t>26.</t>
  </si>
  <si>
    <t>ZS</t>
  </si>
  <si>
    <t>Ośrodki pomocy społecznej</t>
  </si>
  <si>
    <t>27.</t>
  </si>
  <si>
    <t>MOPS</t>
  </si>
  <si>
    <t>28.</t>
  </si>
  <si>
    <t>PUP</t>
  </si>
  <si>
    <t>GOSPODARKA KOMUNALNA I OCHRONA ŚRODOWISKA</t>
  </si>
  <si>
    <t>Gospodarka ściekowa i ochrona wód</t>
  </si>
  <si>
    <t>29.</t>
  </si>
  <si>
    <t>30.</t>
  </si>
  <si>
    <t>31.</t>
  </si>
  <si>
    <t>32.</t>
  </si>
  <si>
    <t>33.</t>
  </si>
  <si>
    <t>34.</t>
  </si>
  <si>
    <t>KULTURA FIZYCZNA I SPORT</t>
  </si>
  <si>
    <t>Obiekty sportowe</t>
  </si>
  <si>
    <t>35.</t>
  </si>
  <si>
    <t>MOSiR</t>
  </si>
  <si>
    <t xml:space="preserve">O G Ó Ł E M </t>
  </si>
  <si>
    <t>36.</t>
  </si>
  <si>
    <t>37.</t>
  </si>
  <si>
    <t>MG</t>
  </si>
  <si>
    <t>ZK</t>
  </si>
  <si>
    <t>Obrona cywilna</t>
  </si>
  <si>
    <t>Zakup kontenerów do selektywnej zbiórki odpadów</t>
  </si>
  <si>
    <t>OŚ</t>
  </si>
  <si>
    <t>ZOF</t>
  </si>
  <si>
    <t>POMOC SPOŁECZNA</t>
  </si>
  <si>
    <t>EDUKACYJNA OPIEKA WYCHOWAWCZA</t>
  </si>
  <si>
    <t>KULTURA I OCHRONA DZIEDZICTWA NARODOWEGO</t>
  </si>
  <si>
    <t>Biblioteki</t>
  </si>
  <si>
    <t>RK</t>
  </si>
  <si>
    <t>Kompleksowy remont ul. Budowlanej wraz z budową łącznika do ul. Chemicznej</t>
  </si>
  <si>
    <t>Modernizacja ul. Piaskowej i łącznik do ul. Brzozowej</t>
  </si>
  <si>
    <t>Skrzyżowanie ulic Westerplatte - Bytkowska</t>
  </si>
  <si>
    <t>Budowa wiat przystankowych murowanych</t>
  </si>
  <si>
    <t>Docieplenie budynku przy ul. Obr. Warszawy 8</t>
  </si>
  <si>
    <t xml:space="preserve">Remont i przebudowa budynku przy ul. Matejki 3a na mieszkania socjalne </t>
  </si>
  <si>
    <t>Adaptacja budynku administracyjnego przy ul. Fabrycznej na mieszkania socjalne</t>
  </si>
  <si>
    <t>Zakup nieruchomości gruntowych niezabudowanych do zasobu gruntowego dla budownictwa mieszkaniowego i infrastruktury miejskiej w obrębie Przełajka, Michałkowice</t>
  </si>
  <si>
    <t>Zakup oprogramowania i sprzętu komputerowego</t>
  </si>
  <si>
    <t xml:space="preserve">Modernizacja sieci komputerowej, oprogramowania i sprzętu komputerowego </t>
  </si>
  <si>
    <t>Zakup samochodu służbowego dla potrzeb Urzędu Miasta</t>
  </si>
  <si>
    <t xml:space="preserve">Zakup łazika dla niepełnosprawnych do budynku UM przy ul. J.Pawła II 10 </t>
  </si>
  <si>
    <t>Zakup urządzenia nagrywającego na dużą salę posiedzeń w budynku UM przy ul. J.Pawła II 10</t>
  </si>
  <si>
    <t>Zakup samochodu służbowego dla Straży Miejskiej</t>
  </si>
  <si>
    <t>SM</t>
  </si>
  <si>
    <t>Zakup samochodu dla Komendy Miejskiej Policji w Siemianowicach Śląskich w ramach akcji Sponsoring 2005</t>
  </si>
  <si>
    <t>Adaptacja budynku przy ul. Dąbrowskiego 13 na Miejskie Centrum Zarządzania Kryzysowego i Archiwum Miasta</t>
  </si>
  <si>
    <t>Zakup i montaż windy w Szkole Podstawowej Nr 20 w Siemianowicach Śląskich</t>
  </si>
  <si>
    <t>Szkoły podstawowe specjalne</t>
  </si>
  <si>
    <t xml:space="preserve">Termomodernizacja obiektu szkolnego wraz z wymianą źródła ciepła i modernizacją instalacji c.o. budynku szkolnego Zespołu Szkół Specjalnych przy ul. Myśliwieckiej 6 </t>
  </si>
  <si>
    <t>Przedszkola</t>
  </si>
  <si>
    <t>Zakup i montaż windy w Przedszkolu Nr 19 w Siemianowicach Śląskich ul. Grabowa 2</t>
  </si>
  <si>
    <t>Zespoły obsługi ekonomiczno-administracyjnej szkół</t>
  </si>
  <si>
    <t>Zakup sprzętu i oprogramowania komputerowego</t>
  </si>
  <si>
    <t>Program naprawczy SPZZOZ - modernizacja budynku Szpitala Miejskiego (kontynuacja)</t>
  </si>
  <si>
    <t>Ośrodki wsparcia</t>
  </si>
  <si>
    <t>Zakup sprzętu komputerowego dla potrzeb Dziennego Domu Pomocy Społecznej</t>
  </si>
  <si>
    <t xml:space="preserve">Komputeryzacja MOPS </t>
  </si>
  <si>
    <t>POZOSTAŁE ZADANIA W ZAKRESIE POLITYKI SPOŁECZNEJ</t>
  </si>
  <si>
    <t xml:space="preserve">Zakup kserokopiarki, rzutnika multimedialnego i zestawów komputerowych dla Powiatowego Urzędu Pracy </t>
  </si>
  <si>
    <t>Poradnie psychologiczno-pedagogiczne, w tym poradnie specjalistyczne</t>
  </si>
  <si>
    <t xml:space="preserve">Zakup i montaż windy w Poradni Psychologiczno - Pedagogicznej </t>
  </si>
  <si>
    <t>Przebudowa kanalizacji sanitarnej i deszczowej w dz. Michałkowice</t>
  </si>
  <si>
    <t>Wpływy i wydatki związane z gromadzeniem środków z opłat produktowych</t>
  </si>
  <si>
    <t>Usuwanie skutków klęsk żywiołowych</t>
  </si>
  <si>
    <t>Likwidacja składowiska odpadów kopalnianych w dzielnicy Bańgów</t>
  </si>
  <si>
    <t>Domy i ośrodki kultury, świetlice i kluby</t>
  </si>
  <si>
    <t>Zakup sprzętu nagłaśniającego dla Siemianowickiego Centrum Kultury</t>
  </si>
  <si>
    <t>Budowa kompleksu sportowego "Siemion" - II etap</t>
  </si>
  <si>
    <t>Wykonanie kanalizacji rozdzielczej sanitarnej i deszczowej na terenie MOSiR "Pszczelnik"</t>
  </si>
  <si>
    <t>Koncepcja zagospodarowania terenów MOSiR w Parku Pszczelnik i projekty modernizacji hali sportowej "Michał" i "Pszczelnik"</t>
  </si>
  <si>
    <t>Zakup ciągnika-kosiarki oraz odkurzacza z osprzętem</t>
  </si>
  <si>
    <t>Instytucje kultury fizycznej</t>
  </si>
  <si>
    <t>Projekt i wykonanie wentylacji w Pływalni Miejskiej przy ul. Śniadeckiego</t>
  </si>
  <si>
    <t>PM</t>
  </si>
  <si>
    <t xml:space="preserve">  </t>
  </si>
  <si>
    <t>% WYK.</t>
  </si>
  <si>
    <t xml:space="preserve">Zakup chłodziarek o pojemności 1.400 litrów </t>
  </si>
  <si>
    <t>Komputeryzacja II etap - kontynuacja, zakup kserokopiarki</t>
  </si>
  <si>
    <t xml:space="preserve">Rezerwa celowa na zadania i zakupy inwestycyjne </t>
  </si>
  <si>
    <t>PLAN PO ZMIANACH            NA 2005 ROK</t>
  </si>
  <si>
    <t>WYKONANIE ZADAŃ INWESTYCYJNYCH W 2005 ROKU</t>
  </si>
  <si>
    <t>WYKONANIE NA 31.12.2005 ROK</t>
  </si>
  <si>
    <t>Podłączenie nowego zasilania w wodę do budynku przy ul. 1 - go Maja 11</t>
  </si>
  <si>
    <t>RR</t>
  </si>
  <si>
    <t xml:space="preserve">Zakup sprzętu komputerowego oraz oprogramowania </t>
  </si>
  <si>
    <t>Zakup zmywarki dla DDPS</t>
  </si>
  <si>
    <t>Powiatowe urzędy pracy</t>
  </si>
  <si>
    <t>Modernizacja budynku i prace wykończeniowe przy adaptacji kondygnacji piwnicznej na pomieszczenia biurowe w PUP Siemianowice Śląskie</t>
  </si>
  <si>
    <t>Oświetlenie ulic, placów i dróg</t>
  </si>
  <si>
    <t>Oświetlenie ulicy Stara Katowicka - II etap</t>
  </si>
  <si>
    <t>Rewitalizacja stawu w Parku Górnik - budowa rurociągu wodnego od studni Michałkowice1/95</t>
  </si>
  <si>
    <t>38.</t>
  </si>
  <si>
    <t>39.</t>
  </si>
  <si>
    <t>40.</t>
  </si>
  <si>
    <t>41.</t>
  </si>
  <si>
    <t>42.</t>
  </si>
  <si>
    <t>Zakup band do hokeja na trawie</t>
  </si>
  <si>
    <t>43.</t>
  </si>
  <si>
    <t>44.</t>
  </si>
  <si>
    <t>GL</t>
  </si>
  <si>
    <t>Zakup odkurzacza i wymiana filtru do uzdatniania wody basenowej w Pływalni Miejskiej</t>
  </si>
  <si>
    <t>TABELA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</si>
</sst>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%"/>
  </numFmts>
  <fonts count="5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u val="single"/>
      <sz val="16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164" fontId="0" fillId="0" borderId="5" xfId="0" applyNumberFormat="1" applyFont="1" applyBorder="1" applyAlignment="1">
      <alignment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164" fontId="0" fillId="0" borderId="5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164" fontId="1" fillId="0" borderId="4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/>
    </xf>
    <xf numFmtId="0" fontId="1" fillId="0" borderId="3" xfId="0" applyFont="1" applyBorder="1" applyAlignment="1">
      <alignment horizontal="center" vertical="top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 wrapText="1"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horizontal="right" vertical="top"/>
    </xf>
    <xf numFmtId="0" fontId="0" fillId="0" borderId="5" xfId="0" applyBorder="1" applyAlignment="1">
      <alignment horizontal="center" vertical="top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164" fontId="0" fillId="0" borderId="5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164" fontId="1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 vertical="top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 wrapText="1"/>
    </xf>
    <xf numFmtId="0" fontId="0" fillId="0" borderId="2" xfId="0" applyBorder="1" applyAlignment="1">
      <alignment/>
    </xf>
    <xf numFmtId="164" fontId="0" fillId="0" borderId="9" xfId="0" applyNumberFormat="1" applyBorder="1" applyAlignment="1">
      <alignment horizontal="right"/>
    </xf>
    <xf numFmtId="164" fontId="1" fillId="0" borderId="9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164" fontId="0" fillId="0" borderId="11" xfId="0" applyNumberFormat="1" applyBorder="1" applyAlignment="1">
      <alignment horizontal="right"/>
    </xf>
    <xf numFmtId="164" fontId="1" fillId="0" borderId="12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1" fillId="0" borderId="4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1" fillId="0" borderId="1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4.25390625" style="0" customWidth="1"/>
    <col min="2" max="2" width="7.125" style="0" customWidth="1"/>
    <col min="3" max="3" width="8.375" style="0" customWidth="1"/>
    <col min="4" max="4" width="65.75390625" style="1" customWidth="1"/>
    <col min="5" max="5" width="6.625" style="2" customWidth="1"/>
    <col min="6" max="6" width="17.875" style="2" customWidth="1"/>
    <col min="7" max="7" width="17.375" style="0" customWidth="1"/>
    <col min="8" max="8" width="8.875" style="0" customWidth="1"/>
    <col min="10" max="10" width="12.125" style="0" bestFit="1" customWidth="1"/>
  </cols>
  <sheetData>
    <row r="1" ht="12.75">
      <c r="G1" s="80" t="s">
        <v>154</v>
      </c>
    </row>
    <row r="2" ht="14.25" customHeight="1"/>
    <row r="3" spans="1:7" ht="21" customHeight="1">
      <c r="A3" s="50" t="s">
        <v>133</v>
      </c>
      <c r="B3" s="3"/>
      <c r="C3" s="3"/>
      <c r="D3" s="4"/>
      <c r="E3" s="3"/>
      <c r="F3" s="3"/>
      <c r="G3" s="3"/>
    </row>
    <row r="4" ht="15" customHeight="1"/>
    <row r="5" spans="1:8" ht="51.75" customHeight="1">
      <c r="A5" s="52" t="s">
        <v>0</v>
      </c>
      <c r="B5" s="5" t="s">
        <v>1</v>
      </c>
      <c r="C5" s="52" t="s">
        <v>2</v>
      </c>
      <c r="D5" s="5" t="s">
        <v>3</v>
      </c>
      <c r="E5" s="5" t="s">
        <v>4</v>
      </c>
      <c r="F5" s="53" t="s">
        <v>132</v>
      </c>
      <c r="G5" s="53" t="s">
        <v>134</v>
      </c>
      <c r="H5" s="5" t="s">
        <v>128</v>
      </c>
    </row>
    <row r="6" spans="1:8" ht="12.75">
      <c r="A6" s="6">
        <v>1</v>
      </c>
      <c r="B6" s="6">
        <v>2</v>
      </c>
      <c r="C6" s="6">
        <v>3</v>
      </c>
      <c r="D6" s="7">
        <v>4</v>
      </c>
      <c r="E6" s="6">
        <v>5</v>
      </c>
      <c r="F6" s="6">
        <v>6</v>
      </c>
      <c r="G6" s="6">
        <v>7</v>
      </c>
      <c r="H6" s="6">
        <v>8</v>
      </c>
    </row>
    <row r="7" spans="1:8" ht="12.75">
      <c r="A7" s="8"/>
      <c r="B7" s="8"/>
      <c r="C7" s="8"/>
      <c r="D7" s="9"/>
      <c r="E7" s="10"/>
      <c r="F7" s="10"/>
      <c r="G7" s="8"/>
      <c r="H7" s="8"/>
    </row>
    <row r="8" spans="1:8" ht="13.5" thickBot="1">
      <c r="A8" s="11"/>
      <c r="B8" s="12">
        <v>600</v>
      </c>
      <c r="C8" s="12"/>
      <c r="D8" s="13" t="s">
        <v>5</v>
      </c>
      <c r="E8" s="12"/>
      <c r="F8" s="14">
        <f>SUM(F10)</f>
        <v>4285932</v>
      </c>
      <c r="G8" s="14">
        <f>SUM(G10)</f>
        <v>4056838</v>
      </c>
      <c r="H8" s="72">
        <f>(G8/F8)</f>
        <v>0.9465474487229382</v>
      </c>
    </row>
    <row r="9" spans="1:8" ht="9.75" customHeight="1">
      <c r="A9" s="15"/>
      <c r="B9" s="16"/>
      <c r="C9" s="16"/>
      <c r="D9" s="17"/>
      <c r="E9" s="16"/>
      <c r="F9" s="46"/>
      <c r="G9" s="18"/>
      <c r="H9" s="73"/>
    </row>
    <row r="10" spans="1:8" ht="12.75">
      <c r="A10" s="15"/>
      <c r="B10" s="16"/>
      <c r="C10" s="23">
        <v>60016</v>
      </c>
      <c r="D10" s="24" t="s">
        <v>15</v>
      </c>
      <c r="E10" s="23"/>
      <c r="F10" s="25">
        <f>SUM(F12:F15)</f>
        <v>4285932</v>
      </c>
      <c r="G10" s="25">
        <f>SUM(G12:G15)</f>
        <v>4056838</v>
      </c>
      <c r="H10" s="74">
        <f>(G10/F10)</f>
        <v>0.9465474487229382</v>
      </c>
    </row>
    <row r="11" spans="1:8" ht="6" customHeight="1">
      <c r="A11" s="15"/>
      <c r="B11" s="16"/>
      <c r="C11" s="16"/>
      <c r="D11" s="17"/>
      <c r="E11" s="16"/>
      <c r="F11" s="46"/>
      <c r="G11" s="18"/>
      <c r="H11" s="73"/>
    </row>
    <row r="12" spans="1:8" ht="12.75" customHeight="1">
      <c r="A12" s="22" t="s">
        <v>6</v>
      </c>
      <c r="B12" s="16"/>
      <c r="C12" s="16"/>
      <c r="D12" s="29" t="s">
        <v>82</v>
      </c>
      <c r="E12" s="16" t="s">
        <v>7</v>
      </c>
      <c r="F12" s="46">
        <v>3661932</v>
      </c>
      <c r="G12" s="18">
        <v>3560105</v>
      </c>
      <c r="H12" s="73">
        <f>(G12/F12)</f>
        <v>0.9721930937002653</v>
      </c>
    </row>
    <row r="13" spans="1:8" ht="12" customHeight="1">
      <c r="A13" s="22" t="s">
        <v>9</v>
      </c>
      <c r="B13" s="16"/>
      <c r="C13" s="16"/>
      <c r="D13" s="29" t="s">
        <v>83</v>
      </c>
      <c r="E13" s="16" t="s">
        <v>7</v>
      </c>
      <c r="F13" s="46">
        <v>499000</v>
      </c>
      <c r="G13" s="18">
        <v>469880</v>
      </c>
      <c r="H13" s="73">
        <f>(G13/F13)</f>
        <v>0.9416432865731463</v>
      </c>
    </row>
    <row r="14" spans="1:8" ht="12.75">
      <c r="A14" s="22" t="s">
        <v>10</v>
      </c>
      <c r="B14" s="16"/>
      <c r="C14" s="16"/>
      <c r="D14" s="29" t="s">
        <v>84</v>
      </c>
      <c r="E14" s="16" t="s">
        <v>7</v>
      </c>
      <c r="F14" s="46">
        <v>95000</v>
      </c>
      <c r="G14" s="18">
        <v>0</v>
      </c>
      <c r="H14" s="73">
        <f>(G14/F14)</f>
        <v>0</v>
      </c>
    </row>
    <row r="15" spans="1:8" ht="12.75">
      <c r="A15" s="22" t="s">
        <v>11</v>
      </c>
      <c r="B15" s="16"/>
      <c r="C15" s="16"/>
      <c r="D15" s="29" t="s">
        <v>85</v>
      </c>
      <c r="E15" s="16" t="s">
        <v>13</v>
      </c>
      <c r="F15" s="46">
        <v>30000</v>
      </c>
      <c r="G15" s="18">
        <v>26853</v>
      </c>
      <c r="H15" s="73">
        <f>(G15/F15)</f>
        <v>0.8951</v>
      </c>
    </row>
    <row r="16" spans="1:8" ht="9.75" customHeight="1">
      <c r="A16" s="22"/>
      <c r="B16" s="16"/>
      <c r="C16" s="16"/>
      <c r="D16" s="29"/>
      <c r="E16" s="16"/>
      <c r="F16" s="46"/>
      <c r="G16" s="18"/>
      <c r="H16" s="73"/>
    </row>
    <row r="17" spans="1:8" ht="13.5" thickBot="1">
      <c r="A17" s="43"/>
      <c r="B17" s="12">
        <v>700</v>
      </c>
      <c r="C17" s="12"/>
      <c r="D17" s="13" t="s">
        <v>22</v>
      </c>
      <c r="E17" s="12"/>
      <c r="F17" s="47">
        <f>SUM(F19,F26)</f>
        <v>2631266</v>
      </c>
      <c r="G17" s="47">
        <f>SUM(G19,G26)</f>
        <v>2610076</v>
      </c>
      <c r="H17" s="72">
        <f>(G17/F17)</f>
        <v>0.9919468423184885</v>
      </c>
    </row>
    <row r="18" spans="1:8" ht="4.5" customHeight="1">
      <c r="A18" s="44"/>
      <c r="B18" s="26"/>
      <c r="C18" s="26"/>
      <c r="D18" s="27"/>
      <c r="E18" s="26"/>
      <c r="F18" s="51"/>
      <c r="G18" s="28"/>
      <c r="H18" s="75"/>
    </row>
    <row r="19" spans="1:8" s="48" customFormat="1" ht="12.75">
      <c r="A19" s="41"/>
      <c r="B19" s="30"/>
      <c r="C19" s="19">
        <v>70004</v>
      </c>
      <c r="D19" s="20" t="s">
        <v>23</v>
      </c>
      <c r="E19" s="19"/>
      <c r="F19" s="54">
        <f>SUM(F21:F24)</f>
        <v>2511266</v>
      </c>
      <c r="G19" s="54">
        <f>SUM(G21:G24)</f>
        <v>2492703</v>
      </c>
      <c r="H19" s="74">
        <f>(G19/F19)</f>
        <v>0.9926081108094483</v>
      </c>
    </row>
    <row r="20" spans="1:8" s="48" customFormat="1" ht="3" customHeight="1">
      <c r="A20" s="41"/>
      <c r="B20" s="30"/>
      <c r="C20" s="30"/>
      <c r="D20" s="29"/>
      <c r="E20" s="30"/>
      <c r="F20" s="49"/>
      <c r="G20" s="31"/>
      <c r="H20" s="76"/>
    </row>
    <row r="21" spans="1:8" s="48" customFormat="1" ht="12.75">
      <c r="A21" s="41" t="s">
        <v>12</v>
      </c>
      <c r="B21" s="30"/>
      <c r="C21" s="30"/>
      <c r="D21" s="29" t="s">
        <v>86</v>
      </c>
      <c r="E21" s="30" t="s">
        <v>152</v>
      </c>
      <c r="F21" s="49">
        <v>160000</v>
      </c>
      <c r="G21" s="31">
        <v>149528</v>
      </c>
      <c r="H21" s="73">
        <f>(G21/F21)</f>
        <v>0.93455</v>
      </c>
    </row>
    <row r="22" spans="1:8" s="48" customFormat="1" ht="12.75">
      <c r="A22" s="41" t="s">
        <v>14</v>
      </c>
      <c r="B22" s="30"/>
      <c r="C22" s="30"/>
      <c r="D22" s="29" t="s">
        <v>87</v>
      </c>
      <c r="E22" s="30" t="s">
        <v>7</v>
      </c>
      <c r="F22" s="49">
        <v>634286</v>
      </c>
      <c r="G22" s="31">
        <v>631614</v>
      </c>
      <c r="H22" s="73">
        <f>(G22/F22)</f>
        <v>0.9957873892849598</v>
      </c>
    </row>
    <row r="23" spans="1:8" s="48" customFormat="1" ht="12.75" customHeight="1">
      <c r="A23" s="41" t="s">
        <v>16</v>
      </c>
      <c r="B23" s="30"/>
      <c r="C23" s="30"/>
      <c r="D23" s="29" t="s">
        <v>88</v>
      </c>
      <c r="E23" s="30" t="s">
        <v>7</v>
      </c>
      <c r="F23" s="49">
        <v>1704280</v>
      </c>
      <c r="G23" s="31">
        <v>1698929</v>
      </c>
      <c r="H23" s="73">
        <f>(G23/F23)</f>
        <v>0.9968602577041331</v>
      </c>
    </row>
    <row r="24" spans="1:8" s="48" customFormat="1" ht="12.75" customHeight="1">
      <c r="A24" s="41" t="s">
        <v>17</v>
      </c>
      <c r="B24" s="30"/>
      <c r="C24" s="30"/>
      <c r="D24" s="29" t="s">
        <v>135</v>
      </c>
      <c r="E24" s="30" t="s">
        <v>136</v>
      </c>
      <c r="F24" s="49">
        <v>12700</v>
      </c>
      <c r="G24" s="31">
        <v>12632</v>
      </c>
      <c r="H24" s="73">
        <f>(G24/F24)</f>
        <v>0.9946456692913386</v>
      </c>
    </row>
    <row r="25" spans="1:8" s="48" customFormat="1" ht="12.75">
      <c r="A25" s="41"/>
      <c r="B25" s="30"/>
      <c r="C25" s="30"/>
      <c r="D25" s="29"/>
      <c r="E25" s="30"/>
      <c r="F25" s="49"/>
      <c r="G25" s="31"/>
      <c r="H25" s="73"/>
    </row>
    <row r="26" spans="1:8" ht="12.75">
      <c r="A26" s="22"/>
      <c r="B26" s="16"/>
      <c r="C26" s="23">
        <v>70005</v>
      </c>
      <c r="D26" s="24" t="s">
        <v>26</v>
      </c>
      <c r="E26" s="23"/>
      <c r="F26" s="25">
        <f>SUM(F28)</f>
        <v>120000</v>
      </c>
      <c r="G26" s="25">
        <f>SUM(G28)</f>
        <v>117373</v>
      </c>
      <c r="H26" s="74">
        <f>(G26/F26)</f>
        <v>0.9781083333333334</v>
      </c>
    </row>
    <row r="27" spans="1:8" ht="4.5" customHeight="1">
      <c r="A27" s="22"/>
      <c r="B27" s="16"/>
      <c r="C27" s="16"/>
      <c r="D27" s="17"/>
      <c r="E27" s="16"/>
      <c r="F27" s="46"/>
      <c r="G27" s="18"/>
      <c r="H27" s="73"/>
    </row>
    <row r="28" spans="1:8" ht="38.25">
      <c r="A28" s="41" t="s">
        <v>18</v>
      </c>
      <c r="B28" s="26"/>
      <c r="C28" s="26"/>
      <c r="D28" s="29" t="s">
        <v>89</v>
      </c>
      <c r="E28" s="30" t="s">
        <v>71</v>
      </c>
      <c r="F28" s="49">
        <v>120000</v>
      </c>
      <c r="G28" s="31">
        <v>117373</v>
      </c>
      <c r="H28" s="73">
        <f>(G28/F28)</f>
        <v>0.9781083333333334</v>
      </c>
    </row>
    <row r="29" spans="1:8" ht="9" customHeight="1">
      <c r="A29" s="41"/>
      <c r="B29" s="26"/>
      <c r="C29" s="26"/>
      <c r="D29" s="29"/>
      <c r="E29" s="30"/>
      <c r="F29" s="49"/>
      <c r="G29" s="31"/>
      <c r="H29" s="73"/>
    </row>
    <row r="30" spans="1:8" ht="13.5" thickBot="1">
      <c r="A30" s="43"/>
      <c r="B30" s="12">
        <v>750</v>
      </c>
      <c r="C30" s="12"/>
      <c r="D30" s="13" t="s">
        <v>31</v>
      </c>
      <c r="E30" s="12"/>
      <c r="F30" s="14">
        <f>SUM(F32,F40)</f>
        <v>1274612</v>
      </c>
      <c r="G30" s="14">
        <f>SUM(G32,G40)</f>
        <v>1149532</v>
      </c>
      <c r="H30" s="72">
        <f>(G30/F30)</f>
        <v>0.9018681763548436</v>
      </c>
    </row>
    <row r="31" spans="1:8" ht="7.5" customHeight="1">
      <c r="A31" s="22"/>
      <c r="B31" s="16"/>
      <c r="C31" s="16"/>
      <c r="D31" s="17"/>
      <c r="E31" s="16"/>
      <c r="F31" s="46"/>
      <c r="G31" s="18"/>
      <c r="H31" s="73"/>
    </row>
    <row r="32" spans="1:8" ht="12.75">
      <c r="A32" s="22"/>
      <c r="B32" s="16"/>
      <c r="C32" s="23">
        <v>75023</v>
      </c>
      <c r="D32" s="24" t="s">
        <v>32</v>
      </c>
      <c r="E32" s="23"/>
      <c r="F32" s="25">
        <f>SUM(F34:F38)</f>
        <v>1214612</v>
      </c>
      <c r="G32" s="25">
        <f>SUM(G34:G38)</f>
        <v>1090773</v>
      </c>
      <c r="H32" s="74">
        <f>(G32/F32)</f>
        <v>0.8980423378000547</v>
      </c>
    </row>
    <row r="33" spans="1:8" ht="3.75" customHeight="1">
      <c r="A33" s="22"/>
      <c r="B33" s="16"/>
      <c r="C33" s="16"/>
      <c r="D33" s="17"/>
      <c r="E33" s="16"/>
      <c r="F33" s="46"/>
      <c r="G33" s="18"/>
      <c r="H33" s="73"/>
    </row>
    <row r="34" spans="1:8" ht="12.75">
      <c r="A34" s="22" t="s">
        <v>19</v>
      </c>
      <c r="B34" s="16"/>
      <c r="C34" s="16"/>
      <c r="D34" s="29" t="s">
        <v>90</v>
      </c>
      <c r="E34" s="16" t="s">
        <v>34</v>
      </c>
      <c r="F34" s="46">
        <v>530000</v>
      </c>
      <c r="G34" s="18">
        <v>409261</v>
      </c>
      <c r="H34" s="73">
        <f>(G34/F34)</f>
        <v>0.7721905660377358</v>
      </c>
    </row>
    <row r="35" spans="1:8" ht="12.75" customHeight="1">
      <c r="A35" s="22" t="s">
        <v>20</v>
      </c>
      <c r="B35" s="16"/>
      <c r="C35" s="16"/>
      <c r="D35" s="29" t="s">
        <v>91</v>
      </c>
      <c r="E35" s="16" t="s">
        <v>34</v>
      </c>
      <c r="F35" s="46">
        <v>576312</v>
      </c>
      <c r="G35" s="18">
        <v>573751</v>
      </c>
      <c r="H35" s="73">
        <f>(G35/F35)</f>
        <v>0.9955562264884299</v>
      </c>
    </row>
    <row r="36" spans="1:8" ht="12.75">
      <c r="A36" s="22" t="s">
        <v>21</v>
      </c>
      <c r="B36" s="16"/>
      <c r="C36" s="16"/>
      <c r="D36" s="29" t="s">
        <v>92</v>
      </c>
      <c r="E36" s="16" t="s">
        <v>37</v>
      </c>
      <c r="F36" s="46">
        <v>90000</v>
      </c>
      <c r="G36" s="18">
        <v>90000</v>
      </c>
      <c r="H36" s="73">
        <f>(G36/F36)</f>
        <v>1</v>
      </c>
    </row>
    <row r="37" spans="1:8" ht="12.75">
      <c r="A37" s="22" t="s">
        <v>24</v>
      </c>
      <c r="B37" s="16"/>
      <c r="C37" s="16"/>
      <c r="D37" s="29" t="s">
        <v>93</v>
      </c>
      <c r="E37" s="16" t="s">
        <v>37</v>
      </c>
      <c r="F37" s="46">
        <v>14300</v>
      </c>
      <c r="G37" s="18">
        <v>14284</v>
      </c>
      <c r="H37" s="73">
        <f>(G37/F37)</f>
        <v>0.9988811188811189</v>
      </c>
    </row>
    <row r="38" spans="1:8" ht="25.5">
      <c r="A38" s="22" t="s">
        <v>25</v>
      </c>
      <c r="B38" s="16"/>
      <c r="C38" s="16"/>
      <c r="D38" s="29" t="s">
        <v>94</v>
      </c>
      <c r="E38" s="16" t="s">
        <v>37</v>
      </c>
      <c r="F38" s="46">
        <v>4000</v>
      </c>
      <c r="G38" s="18">
        <v>3477</v>
      </c>
      <c r="H38" s="73">
        <f>(G38/F38)</f>
        <v>0.86925</v>
      </c>
    </row>
    <row r="39" spans="1:8" ht="12.75">
      <c r="A39" s="22"/>
      <c r="B39" s="16"/>
      <c r="C39" s="16"/>
      <c r="D39" s="29"/>
      <c r="E39" s="16"/>
      <c r="F39" s="46"/>
      <c r="G39" s="18"/>
      <c r="H39" s="73"/>
    </row>
    <row r="40" spans="1:8" ht="12.75">
      <c r="A40" s="22"/>
      <c r="B40" s="16"/>
      <c r="C40" s="23">
        <v>75095</v>
      </c>
      <c r="D40" s="20" t="s">
        <v>29</v>
      </c>
      <c r="E40" s="23"/>
      <c r="F40" s="25">
        <f>SUM(F42:F43)</f>
        <v>60000</v>
      </c>
      <c r="G40" s="25">
        <f>SUM(G42:G43)</f>
        <v>58759</v>
      </c>
      <c r="H40" s="74">
        <f>(G40/F40)</f>
        <v>0.9793166666666666</v>
      </c>
    </row>
    <row r="41" spans="1:8" ht="3.75" customHeight="1">
      <c r="A41" s="22"/>
      <c r="B41" s="16"/>
      <c r="C41" s="16"/>
      <c r="D41" s="29"/>
      <c r="E41" s="16"/>
      <c r="F41" s="46"/>
      <c r="G41" s="18"/>
      <c r="H41" s="73"/>
    </row>
    <row r="42" spans="1:8" ht="12.75">
      <c r="A42" s="22" t="s">
        <v>27</v>
      </c>
      <c r="B42" s="16"/>
      <c r="C42" s="16"/>
      <c r="D42" s="29" t="s">
        <v>95</v>
      </c>
      <c r="E42" s="16" t="s">
        <v>96</v>
      </c>
      <c r="F42" s="46">
        <v>45000</v>
      </c>
      <c r="G42" s="18">
        <v>43759</v>
      </c>
      <c r="H42" s="73">
        <f>(G42/F42)</f>
        <v>0.9724222222222222</v>
      </c>
    </row>
    <row r="43" spans="1:8" ht="12.75">
      <c r="A43" s="22" t="s">
        <v>28</v>
      </c>
      <c r="B43" s="16"/>
      <c r="C43" s="16"/>
      <c r="D43" s="29" t="s">
        <v>137</v>
      </c>
      <c r="E43" s="16" t="s">
        <v>96</v>
      </c>
      <c r="F43" s="46">
        <v>15000</v>
      </c>
      <c r="G43" s="18">
        <v>15000</v>
      </c>
      <c r="H43" s="73">
        <f>(G43/F43)</f>
        <v>1</v>
      </c>
    </row>
    <row r="44" spans="1:8" ht="12.75">
      <c r="A44" s="22"/>
      <c r="B44" s="16"/>
      <c r="C44" s="16"/>
      <c r="D44" s="29"/>
      <c r="E44" s="16"/>
      <c r="F44" s="46"/>
      <c r="G44" s="18"/>
      <c r="H44" s="73"/>
    </row>
    <row r="45" spans="1:8" ht="13.5" thickBot="1">
      <c r="A45" s="55"/>
      <c r="B45" s="12">
        <v>754</v>
      </c>
      <c r="C45" s="56"/>
      <c r="D45" s="13" t="s">
        <v>38</v>
      </c>
      <c r="E45" s="56"/>
      <c r="F45" s="14">
        <f>SUM(F47,F51)</f>
        <v>1633000</v>
      </c>
      <c r="G45" s="14">
        <f>SUM(G47,G51)</f>
        <v>1629117</v>
      </c>
      <c r="H45" s="72">
        <f>(G45/F45)</f>
        <v>0.9976221677893448</v>
      </c>
    </row>
    <row r="46" spans="1:8" ht="6.75" customHeight="1">
      <c r="A46" s="41"/>
      <c r="B46" s="26"/>
      <c r="C46" s="30"/>
      <c r="D46" s="17"/>
      <c r="E46" s="30"/>
      <c r="F46" s="49"/>
      <c r="G46" s="31"/>
      <c r="H46" s="73"/>
    </row>
    <row r="47" spans="1:8" ht="12.75">
      <c r="A47" s="41"/>
      <c r="B47" s="26"/>
      <c r="C47" s="19">
        <v>75405</v>
      </c>
      <c r="D47" s="24" t="s">
        <v>39</v>
      </c>
      <c r="E47" s="19"/>
      <c r="F47" s="21">
        <f>SUM(F49:F49)</f>
        <v>56000</v>
      </c>
      <c r="G47" s="21">
        <f>SUM(G49:G49)</f>
        <v>56000</v>
      </c>
      <c r="H47" s="74">
        <f>(G47/F47)</f>
        <v>1</v>
      </c>
    </row>
    <row r="48" spans="1:8" ht="3.75" customHeight="1">
      <c r="A48" s="41"/>
      <c r="B48" s="26"/>
      <c r="C48" s="30"/>
      <c r="D48" s="17"/>
      <c r="E48" s="30"/>
      <c r="F48" s="49"/>
      <c r="G48" s="31"/>
      <c r="H48" s="73"/>
    </row>
    <row r="49" spans="1:8" ht="25.5">
      <c r="A49" s="41" t="s">
        <v>30</v>
      </c>
      <c r="B49" s="26"/>
      <c r="C49" s="30"/>
      <c r="D49" s="17" t="s">
        <v>97</v>
      </c>
      <c r="E49" s="30" t="s">
        <v>72</v>
      </c>
      <c r="F49" s="49">
        <v>56000</v>
      </c>
      <c r="G49" s="31">
        <v>56000</v>
      </c>
      <c r="H49" s="73">
        <f>(G49/F49)</f>
        <v>1</v>
      </c>
    </row>
    <row r="50" spans="1:8" ht="7.5" customHeight="1">
      <c r="A50" s="41"/>
      <c r="B50" s="26"/>
      <c r="C50" s="30"/>
      <c r="D50" s="17"/>
      <c r="E50" s="30"/>
      <c r="F50" s="49"/>
      <c r="G50" s="31"/>
      <c r="H50" s="73"/>
    </row>
    <row r="51" spans="1:8" ht="12.75">
      <c r="A51" s="41"/>
      <c r="B51" s="26"/>
      <c r="C51" s="19">
        <v>75414</v>
      </c>
      <c r="D51" s="24" t="s">
        <v>73</v>
      </c>
      <c r="E51" s="19"/>
      <c r="F51" s="21">
        <f>SUM(F53:F53)</f>
        <v>1577000</v>
      </c>
      <c r="G51" s="21">
        <f>SUM(G53:G53)</f>
        <v>1573117</v>
      </c>
      <c r="H51" s="74">
        <f>(G51/F51)</f>
        <v>0.9975377298668358</v>
      </c>
    </row>
    <row r="52" spans="1:8" ht="4.5" customHeight="1">
      <c r="A52" s="41"/>
      <c r="B52" s="26"/>
      <c r="C52" s="30"/>
      <c r="D52" s="17"/>
      <c r="E52" s="30"/>
      <c r="F52" s="49"/>
      <c r="G52" s="31"/>
      <c r="H52" s="76"/>
    </row>
    <row r="53" spans="1:8" ht="25.5">
      <c r="A53" s="22" t="s">
        <v>33</v>
      </c>
      <c r="B53" s="16"/>
      <c r="C53" s="16"/>
      <c r="D53" s="29" t="s">
        <v>98</v>
      </c>
      <c r="E53" s="16" t="s">
        <v>7</v>
      </c>
      <c r="F53" s="46">
        <v>1577000</v>
      </c>
      <c r="G53" s="18">
        <v>1573117</v>
      </c>
      <c r="H53" s="73">
        <f>(G53/F53)</f>
        <v>0.9975377298668358</v>
      </c>
    </row>
    <row r="54" spans="1:8" ht="10.5" customHeight="1">
      <c r="A54" s="22"/>
      <c r="B54" s="16"/>
      <c r="C54" s="16"/>
      <c r="D54" s="29"/>
      <c r="E54" s="16"/>
      <c r="F54" s="46"/>
      <c r="G54" s="18"/>
      <c r="H54" s="73"/>
    </row>
    <row r="55" spans="1:8" ht="15" customHeight="1" thickBot="1">
      <c r="A55" s="43"/>
      <c r="B55" s="12">
        <v>801</v>
      </c>
      <c r="C55" s="12"/>
      <c r="D55" s="13" t="s">
        <v>41</v>
      </c>
      <c r="E55" s="12"/>
      <c r="F55" s="14">
        <f>SUM(F57,F61,F65,F69)</f>
        <v>1601941</v>
      </c>
      <c r="G55" s="14">
        <f>SUM(G57,G61,G65,G69)</f>
        <v>1430881</v>
      </c>
      <c r="H55" s="72">
        <f>(G55/F55)</f>
        <v>0.8932170410770434</v>
      </c>
    </row>
    <row r="56" spans="1:8" ht="4.5" customHeight="1">
      <c r="A56" s="22"/>
      <c r="B56" s="16"/>
      <c r="C56" s="16"/>
      <c r="D56" s="29"/>
      <c r="E56" s="16"/>
      <c r="F56" s="46"/>
      <c r="G56" s="18"/>
      <c r="H56" s="73"/>
    </row>
    <row r="57" spans="1:8" ht="12.75">
      <c r="A57" s="22"/>
      <c r="B57" s="16"/>
      <c r="C57" s="23">
        <v>80101</v>
      </c>
      <c r="D57" s="20" t="s">
        <v>42</v>
      </c>
      <c r="E57" s="23"/>
      <c r="F57" s="25">
        <f>SUM(F59)</f>
        <v>153464</v>
      </c>
      <c r="G57" s="25">
        <f>SUM(G59)</f>
        <v>153464</v>
      </c>
      <c r="H57" s="74">
        <f>(G57/F57)</f>
        <v>1</v>
      </c>
    </row>
    <row r="58" spans="1:8" ht="4.5" customHeight="1">
      <c r="A58" s="22"/>
      <c r="B58" s="16"/>
      <c r="C58" s="16"/>
      <c r="D58" s="29"/>
      <c r="E58" s="16"/>
      <c r="F58" s="46"/>
      <c r="G58" s="18"/>
      <c r="H58" s="73"/>
    </row>
    <row r="59" spans="1:8" ht="12.75" customHeight="1">
      <c r="A59" s="22" t="s">
        <v>35</v>
      </c>
      <c r="B59" s="16"/>
      <c r="C59" s="16"/>
      <c r="D59" s="29" t="s">
        <v>99</v>
      </c>
      <c r="E59" s="16" t="s">
        <v>76</v>
      </c>
      <c r="F59" s="46">
        <v>153464</v>
      </c>
      <c r="G59" s="18">
        <v>153464</v>
      </c>
      <c r="H59" s="73">
        <f>(G59/F59)</f>
        <v>1</v>
      </c>
    </row>
    <row r="60" spans="1:8" ht="5.25" customHeight="1">
      <c r="A60" s="22"/>
      <c r="B60" s="16"/>
      <c r="C60" s="16"/>
      <c r="D60" s="29"/>
      <c r="E60" s="16"/>
      <c r="F60" s="46"/>
      <c r="G60" s="18"/>
      <c r="H60" s="73"/>
    </row>
    <row r="61" spans="1:8" ht="12.75">
      <c r="A61" s="22"/>
      <c r="B61" s="16"/>
      <c r="C61" s="23">
        <v>80102</v>
      </c>
      <c r="D61" s="20" t="s">
        <v>100</v>
      </c>
      <c r="E61" s="23"/>
      <c r="F61" s="25">
        <f>SUM(F63:F63)</f>
        <v>1285240</v>
      </c>
      <c r="G61" s="25">
        <f>SUM(G63:G63)</f>
        <v>1114180</v>
      </c>
      <c r="H61" s="74">
        <f>(G61/F61)</f>
        <v>0.8669042357847562</v>
      </c>
    </row>
    <row r="62" spans="1:8" ht="4.5" customHeight="1">
      <c r="A62" s="22"/>
      <c r="B62" s="16"/>
      <c r="C62" s="16"/>
      <c r="D62" s="29"/>
      <c r="E62" s="16"/>
      <c r="F62" s="46"/>
      <c r="G62" s="18"/>
      <c r="H62" s="73"/>
    </row>
    <row r="63" spans="1:8" ht="38.25">
      <c r="A63" s="22" t="s">
        <v>36</v>
      </c>
      <c r="B63" s="16"/>
      <c r="C63" s="16"/>
      <c r="D63" s="29" t="s">
        <v>101</v>
      </c>
      <c r="E63" s="16" t="s">
        <v>7</v>
      </c>
      <c r="F63" s="46">
        <v>1285240</v>
      </c>
      <c r="G63" s="18">
        <v>1114180</v>
      </c>
      <c r="H63" s="73">
        <f>(G63/F63)</f>
        <v>0.8669042357847562</v>
      </c>
    </row>
    <row r="64" spans="1:8" ht="6" customHeight="1">
      <c r="A64" s="22"/>
      <c r="B64" s="16"/>
      <c r="C64" s="16"/>
      <c r="D64" s="29"/>
      <c r="E64" s="16"/>
      <c r="F64" s="46"/>
      <c r="G64" s="18"/>
      <c r="H64" s="73"/>
    </row>
    <row r="65" spans="1:8" ht="12.75">
      <c r="A65" s="22"/>
      <c r="B65" s="16"/>
      <c r="C65" s="23">
        <v>80104</v>
      </c>
      <c r="D65" s="20" t="s">
        <v>102</v>
      </c>
      <c r="E65" s="23"/>
      <c r="F65" s="25">
        <f>SUM(F67)</f>
        <v>133237</v>
      </c>
      <c r="G65" s="25">
        <f>SUM(G67)</f>
        <v>133237</v>
      </c>
      <c r="H65" s="74">
        <f>(G65/F65)</f>
        <v>1</v>
      </c>
    </row>
    <row r="66" spans="1:8" ht="4.5" customHeight="1">
      <c r="A66" s="22"/>
      <c r="B66" s="16"/>
      <c r="C66" s="16"/>
      <c r="D66" s="29"/>
      <c r="E66" s="16"/>
      <c r="F66" s="46"/>
      <c r="G66" s="18"/>
      <c r="H66" s="73"/>
    </row>
    <row r="67" spans="1:8" ht="25.5">
      <c r="A67" s="22" t="s">
        <v>40</v>
      </c>
      <c r="B67" s="16"/>
      <c r="C67" s="16"/>
      <c r="D67" s="29" t="s">
        <v>103</v>
      </c>
      <c r="E67" s="16" t="s">
        <v>76</v>
      </c>
      <c r="F67" s="46">
        <v>133237</v>
      </c>
      <c r="G67" s="18">
        <v>133237</v>
      </c>
      <c r="H67" s="73">
        <f>(G67/F67)</f>
        <v>1</v>
      </c>
    </row>
    <row r="68" spans="1:8" ht="6" customHeight="1">
      <c r="A68" s="22"/>
      <c r="B68" s="16"/>
      <c r="C68" s="16"/>
      <c r="D68" s="17"/>
      <c r="E68" s="16"/>
      <c r="F68" s="46"/>
      <c r="G68" s="18"/>
      <c r="H68" s="73"/>
    </row>
    <row r="69" spans="1:8" ht="12.75">
      <c r="A69" s="22"/>
      <c r="B69" s="16"/>
      <c r="C69" s="23">
        <v>80114</v>
      </c>
      <c r="D69" s="20" t="s">
        <v>104</v>
      </c>
      <c r="E69" s="23"/>
      <c r="F69" s="25">
        <f>SUM(F71:F71)</f>
        <v>30000</v>
      </c>
      <c r="G69" s="25">
        <f>SUM(G71:G71)</f>
        <v>30000</v>
      </c>
      <c r="H69" s="74">
        <f>(G69/F69)</f>
        <v>1</v>
      </c>
    </row>
    <row r="70" spans="1:8" ht="4.5" customHeight="1">
      <c r="A70" s="22"/>
      <c r="B70" s="16"/>
      <c r="C70" s="16"/>
      <c r="D70" s="29"/>
      <c r="E70" s="16"/>
      <c r="F70" s="46"/>
      <c r="G70" s="18"/>
      <c r="H70" s="73"/>
    </row>
    <row r="71" spans="1:8" ht="12.75">
      <c r="A71" s="22" t="s">
        <v>43</v>
      </c>
      <c r="B71" s="16"/>
      <c r="C71" s="16"/>
      <c r="D71" s="29" t="s">
        <v>105</v>
      </c>
      <c r="E71" s="16" t="s">
        <v>76</v>
      </c>
      <c r="F71" s="46">
        <v>30000</v>
      </c>
      <c r="G71" s="18">
        <v>30000</v>
      </c>
      <c r="H71" s="73">
        <f>(G71/F71)</f>
        <v>1</v>
      </c>
    </row>
    <row r="72" spans="1:8" ht="8.25" customHeight="1">
      <c r="A72" s="22"/>
      <c r="B72" s="16"/>
      <c r="C72" s="16"/>
      <c r="D72" s="17"/>
      <c r="E72" s="16"/>
      <c r="F72" s="46"/>
      <c r="G72" s="18"/>
      <c r="H72" s="73"/>
    </row>
    <row r="73" spans="1:8" ht="13.5" thickBot="1">
      <c r="A73" s="43"/>
      <c r="B73" s="12">
        <v>851</v>
      </c>
      <c r="C73" s="12"/>
      <c r="D73" s="13" t="s">
        <v>47</v>
      </c>
      <c r="E73" s="12"/>
      <c r="F73" s="14">
        <f>SUM(F75)</f>
        <v>3487300</v>
      </c>
      <c r="G73" s="14">
        <f>SUM(G75)</f>
        <v>2948644</v>
      </c>
      <c r="H73" s="72">
        <f>(G73/F73)</f>
        <v>0.8455378086198492</v>
      </c>
    </row>
    <row r="74" spans="1:8" ht="5.25" customHeight="1">
      <c r="A74" s="22"/>
      <c r="B74" s="16"/>
      <c r="C74" s="16"/>
      <c r="D74" s="17"/>
      <c r="E74" s="16"/>
      <c r="F74" s="46"/>
      <c r="G74" s="18"/>
      <c r="H74" s="73"/>
    </row>
    <row r="75" spans="1:8" ht="12.75">
      <c r="A75" s="22"/>
      <c r="B75" s="16"/>
      <c r="C75" s="23">
        <v>85111</v>
      </c>
      <c r="D75" s="24" t="s">
        <v>48</v>
      </c>
      <c r="E75" s="23"/>
      <c r="F75" s="25">
        <f>SUM(F77)</f>
        <v>3487300</v>
      </c>
      <c r="G75" s="25">
        <f>SUM(G77)</f>
        <v>2948644</v>
      </c>
      <c r="H75" s="74">
        <f>(G75/F75)</f>
        <v>0.8455378086198492</v>
      </c>
    </row>
    <row r="76" spans="1:8" ht="4.5" customHeight="1">
      <c r="A76" s="22"/>
      <c r="B76" s="16"/>
      <c r="C76" s="16"/>
      <c r="D76" s="17"/>
      <c r="E76" s="16"/>
      <c r="F76" s="46"/>
      <c r="G76" s="18"/>
      <c r="H76" s="73"/>
    </row>
    <row r="77" spans="1:8" ht="25.5">
      <c r="A77" s="22" t="s">
        <v>44</v>
      </c>
      <c r="B77" s="16"/>
      <c r="C77" s="16"/>
      <c r="D77" s="29" t="s">
        <v>106</v>
      </c>
      <c r="E77" s="16" t="s">
        <v>50</v>
      </c>
      <c r="F77" s="46">
        <v>3487300</v>
      </c>
      <c r="G77" s="18">
        <v>2948644</v>
      </c>
      <c r="H77" s="73">
        <f>(G77/F77)</f>
        <v>0.8455378086198492</v>
      </c>
    </row>
    <row r="78" spans="1:8" ht="12.75">
      <c r="A78" s="22"/>
      <c r="B78" s="16"/>
      <c r="C78" s="16"/>
      <c r="D78" s="29"/>
      <c r="E78" s="16"/>
      <c r="F78" s="46"/>
      <c r="G78" s="18"/>
      <c r="H78" s="73"/>
    </row>
    <row r="79" spans="1:8" ht="13.5" thickBot="1">
      <c r="A79" s="57"/>
      <c r="B79" s="12">
        <v>852</v>
      </c>
      <c r="C79" s="12"/>
      <c r="D79" s="13" t="s">
        <v>77</v>
      </c>
      <c r="E79" s="12"/>
      <c r="F79" s="14">
        <f>SUM(F81,F86,F90)</f>
        <v>112632</v>
      </c>
      <c r="G79" s="14">
        <f>SUM(G81,G86,G90)</f>
        <v>111664</v>
      </c>
      <c r="H79" s="72">
        <f>(G79/F79)</f>
        <v>0.9914056396050855</v>
      </c>
    </row>
    <row r="80" spans="1:8" ht="6" customHeight="1">
      <c r="A80" s="22"/>
      <c r="B80" s="16"/>
      <c r="C80" s="16"/>
      <c r="D80" s="29"/>
      <c r="E80" s="16"/>
      <c r="F80" s="46"/>
      <c r="G80" s="18"/>
      <c r="H80" s="73"/>
    </row>
    <row r="81" spans="1:8" ht="12.75">
      <c r="A81" s="22"/>
      <c r="B81" s="16"/>
      <c r="C81" s="23">
        <v>85203</v>
      </c>
      <c r="D81" s="20" t="s">
        <v>107</v>
      </c>
      <c r="E81" s="23"/>
      <c r="F81" s="45">
        <f>SUM(F83:F84)</f>
        <v>12000</v>
      </c>
      <c r="G81" s="45">
        <f>SUM(G83:G84)</f>
        <v>11393</v>
      </c>
      <c r="H81" s="74">
        <f>(G81/F81)</f>
        <v>0.9494166666666667</v>
      </c>
    </row>
    <row r="82" spans="1:8" ht="3" customHeight="1">
      <c r="A82" s="22"/>
      <c r="B82" s="16"/>
      <c r="C82" s="16"/>
      <c r="D82" s="29"/>
      <c r="E82" s="16"/>
      <c r="F82" s="46"/>
      <c r="G82" s="18"/>
      <c r="H82" s="73"/>
    </row>
    <row r="83" spans="1:8" ht="12.75" customHeight="1">
      <c r="A83" s="22" t="s">
        <v>45</v>
      </c>
      <c r="B83" s="16"/>
      <c r="C83" s="16"/>
      <c r="D83" s="29" t="s">
        <v>108</v>
      </c>
      <c r="E83" s="16" t="s">
        <v>53</v>
      </c>
      <c r="F83" s="46">
        <v>5000</v>
      </c>
      <c r="G83" s="18">
        <v>5000</v>
      </c>
      <c r="H83" s="73">
        <f>(G83/F83)</f>
        <v>1</v>
      </c>
    </row>
    <row r="84" spans="1:8" ht="12.75">
      <c r="A84" s="22" t="s">
        <v>46</v>
      </c>
      <c r="B84" s="16"/>
      <c r="C84" s="16"/>
      <c r="D84" s="29" t="s">
        <v>138</v>
      </c>
      <c r="E84" s="16" t="s">
        <v>53</v>
      </c>
      <c r="F84" s="46">
        <v>7000</v>
      </c>
      <c r="G84" s="18">
        <v>6393</v>
      </c>
      <c r="H84" s="73">
        <f>(G84/F84)</f>
        <v>0.9132857142857143</v>
      </c>
    </row>
    <row r="85" spans="1:8" ht="9.75" customHeight="1">
      <c r="A85" s="22"/>
      <c r="B85" s="16"/>
      <c r="C85" s="16"/>
      <c r="D85" s="29"/>
      <c r="E85" s="16"/>
      <c r="F85" s="46"/>
      <c r="G85" s="18"/>
      <c r="H85" s="73"/>
    </row>
    <row r="86" spans="1:8" ht="12.75">
      <c r="A86" s="22"/>
      <c r="B86" s="16"/>
      <c r="C86" s="23">
        <v>85219</v>
      </c>
      <c r="D86" s="20" t="s">
        <v>51</v>
      </c>
      <c r="E86" s="23"/>
      <c r="F86" s="25">
        <f>SUM(F88)</f>
        <v>89935</v>
      </c>
      <c r="G86" s="25">
        <f>SUM(G88)</f>
        <v>89575</v>
      </c>
      <c r="H86" s="74">
        <f>(G86/F86)</f>
        <v>0.9959971090231834</v>
      </c>
    </row>
    <row r="87" spans="1:8" ht="4.5" customHeight="1">
      <c r="A87" s="22"/>
      <c r="B87" s="16"/>
      <c r="C87" s="16"/>
      <c r="D87" s="29"/>
      <c r="E87" s="16"/>
      <c r="F87" s="46"/>
      <c r="G87" s="18"/>
      <c r="H87" s="73"/>
    </row>
    <row r="88" spans="1:8" ht="12.75">
      <c r="A88" s="22" t="s">
        <v>49</v>
      </c>
      <c r="B88" s="16"/>
      <c r="C88" s="16"/>
      <c r="D88" s="29" t="s">
        <v>109</v>
      </c>
      <c r="E88" s="16" t="s">
        <v>53</v>
      </c>
      <c r="F88" s="46">
        <v>89935</v>
      </c>
      <c r="G88" s="18">
        <v>89575</v>
      </c>
      <c r="H88" s="73">
        <f>(G88/F88)</f>
        <v>0.9959971090231834</v>
      </c>
    </row>
    <row r="89" spans="1:8" ht="6.75" customHeight="1">
      <c r="A89" s="22"/>
      <c r="B89" s="16"/>
      <c r="C89" s="16"/>
      <c r="D89" s="29"/>
      <c r="E89" s="16"/>
      <c r="F89" s="46"/>
      <c r="G89" s="18"/>
      <c r="H89" s="73"/>
    </row>
    <row r="90" spans="1:8" ht="12.75">
      <c r="A90" s="22"/>
      <c r="B90" s="16"/>
      <c r="C90" s="23">
        <v>85295</v>
      </c>
      <c r="D90" s="20" t="s">
        <v>29</v>
      </c>
      <c r="E90" s="23"/>
      <c r="F90" s="45">
        <f>SUM(F92)</f>
        <v>10697</v>
      </c>
      <c r="G90" s="45">
        <f>SUM(G92)</f>
        <v>10696</v>
      </c>
      <c r="H90" s="74">
        <f>(G90/F90)</f>
        <v>0.9999065158455642</v>
      </c>
    </row>
    <row r="91" spans="1:8" ht="4.5" customHeight="1">
      <c r="A91" s="22"/>
      <c r="B91" s="16"/>
      <c r="C91" s="16"/>
      <c r="D91" s="29"/>
      <c r="E91" s="16"/>
      <c r="F91" s="46"/>
      <c r="G91" s="18"/>
      <c r="H91" s="73"/>
    </row>
    <row r="92" spans="1:8" ht="12.75">
      <c r="A92" s="22" t="s">
        <v>52</v>
      </c>
      <c r="B92" s="16"/>
      <c r="C92" s="16"/>
      <c r="D92" s="29" t="s">
        <v>129</v>
      </c>
      <c r="E92" s="16" t="s">
        <v>53</v>
      </c>
      <c r="F92" s="46">
        <v>10697</v>
      </c>
      <c r="G92" s="18">
        <v>10696</v>
      </c>
      <c r="H92" s="73">
        <f>(G92/F92)</f>
        <v>0.9999065158455642</v>
      </c>
    </row>
    <row r="93" spans="1:8" ht="12.75">
      <c r="A93" s="22"/>
      <c r="B93" s="16"/>
      <c r="C93" s="16"/>
      <c r="D93" s="29"/>
      <c r="E93" s="16"/>
      <c r="F93" s="46"/>
      <c r="G93" s="18"/>
      <c r="H93" s="73"/>
    </row>
    <row r="94" spans="1:8" ht="13.5" thickBot="1">
      <c r="A94" s="57"/>
      <c r="B94" s="32">
        <v>853</v>
      </c>
      <c r="C94" s="12"/>
      <c r="D94" s="13" t="s">
        <v>110</v>
      </c>
      <c r="E94" s="12"/>
      <c r="F94" s="14">
        <f>SUM(F96,F100)</f>
        <v>121538</v>
      </c>
      <c r="G94" s="14">
        <f>SUM(G96,G100)</f>
        <v>119716</v>
      </c>
      <c r="H94" s="72">
        <f>(G94/F94)</f>
        <v>0.9850088038309006</v>
      </c>
    </row>
    <row r="95" spans="1:8" ht="4.5" customHeight="1">
      <c r="A95" s="22"/>
      <c r="B95" s="16"/>
      <c r="C95" s="16"/>
      <c r="D95" s="29"/>
      <c r="E95" s="16"/>
      <c r="F95" s="46"/>
      <c r="G95" s="18"/>
      <c r="H95" s="73"/>
    </row>
    <row r="96" spans="1:8" ht="12.75">
      <c r="A96" s="22"/>
      <c r="B96" s="16"/>
      <c r="C96" s="23">
        <v>85333</v>
      </c>
      <c r="D96" s="20" t="s">
        <v>139</v>
      </c>
      <c r="E96" s="23"/>
      <c r="F96" s="45">
        <f>SUM(F98)</f>
        <v>75000</v>
      </c>
      <c r="G96" s="45">
        <f>SUM(G98)</f>
        <v>73864</v>
      </c>
      <c r="H96" s="74">
        <f>(G96/F96)</f>
        <v>0.9848533333333334</v>
      </c>
    </row>
    <row r="97" spans="1:8" ht="5.25" customHeight="1">
      <c r="A97" s="22"/>
      <c r="B97" s="16"/>
      <c r="C97" s="16"/>
      <c r="D97" s="29"/>
      <c r="E97" s="16"/>
      <c r="F97" s="46"/>
      <c r="G97" s="18"/>
      <c r="H97" s="73"/>
    </row>
    <row r="98" spans="1:8" ht="25.5">
      <c r="A98" s="22" t="s">
        <v>54</v>
      </c>
      <c r="B98" s="16"/>
      <c r="C98" s="16"/>
      <c r="D98" s="29" t="s">
        <v>140</v>
      </c>
      <c r="E98" s="16" t="s">
        <v>55</v>
      </c>
      <c r="F98" s="46">
        <v>75000</v>
      </c>
      <c r="G98" s="18">
        <v>73864</v>
      </c>
      <c r="H98" s="73">
        <f>(G98/F98)</f>
        <v>0.9848533333333334</v>
      </c>
    </row>
    <row r="99" spans="1:8" ht="12.75">
      <c r="A99" s="22"/>
      <c r="B99" s="16"/>
      <c r="C99" s="16"/>
      <c r="D99" s="29"/>
      <c r="E99" s="16"/>
      <c r="F99" s="46"/>
      <c r="G99" s="18"/>
      <c r="H99" s="73"/>
    </row>
    <row r="100" spans="1:8" ht="12.75">
      <c r="A100" s="22"/>
      <c r="B100" s="16"/>
      <c r="C100" s="23">
        <v>85395</v>
      </c>
      <c r="D100" s="20" t="s">
        <v>29</v>
      </c>
      <c r="E100" s="23"/>
      <c r="F100" s="45">
        <f>SUM(F102)</f>
        <v>46538</v>
      </c>
      <c r="G100" s="45">
        <f>SUM(G102)</f>
        <v>45852</v>
      </c>
      <c r="H100" s="74">
        <f>(G100/F100)</f>
        <v>0.9852593579440457</v>
      </c>
    </row>
    <row r="101" spans="1:8" ht="5.25" customHeight="1">
      <c r="A101" s="22"/>
      <c r="B101" s="16"/>
      <c r="C101" s="16"/>
      <c r="D101" s="29"/>
      <c r="E101" s="16"/>
      <c r="F101" s="46"/>
      <c r="G101" s="18"/>
      <c r="H101" s="73"/>
    </row>
    <row r="102" spans="1:8" ht="25.5">
      <c r="A102" s="22" t="s">
        <v>58</v>
      </c>
      <c r="B102" s="16"/>
      <c r="C102" s="16"/>
      <c r="D102" s="29" t="s">
        <v>111</v>
      </c>
      <c r="E102" s="16" t="s">
        <v>55</v>
      </c>
      <c r="F102" s="46">
        <v>46538</v>
      </c>
      <c r="G102" s="18">
        <v>45852</v>
      </c>
      <c r="H102" s="73">
        <f>(G102/F102)</f>
        <v>0.9852593579440457</v>
      </c>
    </row>
    <row r="103" spans="1:8" ht="9" customHeight="1">
      <c r="A103" s="22"/>
      <c r="B103" s="16"/>
      <c r="C103" s="16"/>
      <c r="D103" s="29"/>
      <c r="E103" s="16"/>
      <c r="F103" s="46"/>
      <c r="G103" s="18"/>
      <c r="H103" s="73"/>
    </row>
    <row r="104" spans="1:8" ht="15" customHeight="1" thickBot="1">
      <c r="A104" s="43"/>
      <c r="B104" s="12">
        <v>854</v>
      </c>
      <c r="C104" s="12"/>
      <c r="D104" s="13" t="s">
        <v>78</v>
      </c>
      <c r="E104" s="12"/>
      <c r="F104" s="14">
        <f>SUM(F106)</f>
        <v>108400</v>
      </c>
      <c r="G104" s="14">
        <f>SUM(G106)</f>
        <v>108400</v>
      </c>
      <c r="H104" s="72">
        <f>(G104/F104)</f>
        <v>1</v>
      </c>
    </row>
    <row r="105" spans="1:8" ht="6" customHeight="1">
      <c r="A105" s="22"/>
      <c r="B105" s="16"/>
      <c r="C105" s="16"/>
      <c r="D105" s="17"/>
      <c r="E105" s="16"/>
      <c r="F105" s="46"/>
      <c r="G105" s="18"/>
      <c r="H105" s="73"/>
    </row>
    <row r="106" spans="1:8" ht="12.75">
      <c r="A106" s="22"/>
      <c r="B106" s="16"/>
      <c r="C106" s="42">
        <v>85406</v>
      </c>
      <c r="D106" s="24" t="s">
        <v>112</v>
      </c>
      <c r="E106" s="23"/>
      <c r="F106" s="25">
        <f>SUM(F108)</f>
        <v>108400</v>
      </c>
      <c r="G106" s="25">
        <f>SUM(G108)</f>
        <v>108400</v>
      </c>
      <c r="H106" s="74">
        <f>(G106/F106)</f>
        <v>1</v>
      </c>
    </row>
    <row r="107" spans="1:8" ht="3.75" customHeight="1">
      <c r="A107" s="22"/>
      <c r="B107" s="16"/>
      <c r="C107" s="16"/>
      <c r="D107" s="17"/>
      <c r="E107" s="16"/>
      <c r="F107" s="46"/>
      <c r="G107" s="18"/>
      <c r="H107" s="73"/>
    </row>
    <row r="108" spans="1:8" ht="12.75">
      <c r="A108" s="22" t="s">
        <v>59</v>
      </c>
      <c r="B108" s="16"/>
      <c r="C108" s="16"/>
      <c r="D108" s="29" t="s">
        <v>113</v>
      </c>
      <c r="E108" s="16" t="s">
        <v>76</v>
      </c>
      <c r="F108" s="46">
        <v>108400</v>
      </c>
      <c r="G108" s="18">
        <v>108400</v>
      </c>
      <c r="H108" s="73">
        <f>(G108/F108)</f>
        <v>1</v>
      </c>
    </row>
    <row r="109" spans="1:8" ht="9.75" customHeight="1">
      <c r="A109" s="22"/>
      <c r="B109" s="16"/>
      <c r="C109" s="16"/>
      <c r="D109" s="29"/>
      <c r="E109" s="16"/>
      <c r="F109" s="46"/>
      <c r="G109" s="18"/>
      <c r="H109" s="73"/>
    </row>
    <row r="110" spans="1:8" ht="13.5" thickBot="1">
      <c r="A110" s="57"/>
      <c r="B110" s="12">
        <v>900</v>
      </c>
      <c r="C110" s="58"/>
      <c r="D110" s="13" t="s">
        <v>56</v>
      </c>
      <c r="E110" s="58"/>
      <c r="F110" s="14">
        <f>SUM(F112,F116,F120,F124,F128)</f>
        <v>1312299</v>
      </c>
      <c r="G110" s="14">
        <f>SUM(G112,G116,G120,G124,G128)</f>
        <v>834680</v>
      </c>
      <c r="H110" s="72">
        <f>(G110/F110)</f>
        <v>0.6360440722731634</v>
      </c>
    </row>
    <row r="111" spans="1:8" ht="3.75" customHeight="1">
      <c r="A111" s="22"/>
      <c r="B111" s="16"/>
      <c r="C111" s="16"/>
      <c r="D111" s="29"/>
      <c r="E111" s="16"/>
      <c r="F111" s="46"/>
      <c r="G111" s="18"/>
      <c r="H111" s="73"/>
    </row>
    <row r="112" spans="1:8" ht="12.75">
      <c r="A112" s="22"/>
      <c r="B112" s="16"/>
      <c r="C112" s="23">
        <v>90001</v>
      </c>
      <c r="D112" s="20" t="s">
        <v>57</v>
      </c>
      <c r="E112" s="23"/>
      <c r="F112" s="25">
        <f>SUM(F114)</f>
        <v>500000</v>
      </c>
      <c r="G112" s="25">
        <f>SUM(G114)</f>
        <v>22440</v>
      </c>
      <c r="H112" s="74">
        <f>(G112/F112)</f>
        <v>0.04488</v>
      </c>
    </row>
    <row r="113" spans="1:8" ht="3.75" customHeight="1">
      <c r="A113" s="22"/>
      <c r="B113" s="16"/>
      <c r="C113" s="16"/>
      <c r="D113" s="29"/>
      <c r="E113" s="16"/>
      <c r="F113" s="46"/>
      <c r="G113" s="18"/>
      <c r="H113" s="73"/>
    </row>
    <row r="114" spans="1:8" ht="12.75">
      <c r="A114" s="22" t="s">
        <v>60</v>
      </c>
      <c r="B114" s="16"/>
      <c r="C114" s="16"/>
      <c r="D114" s="29" t="s">
        <v>114</v>
      </c>
      <c r="E114" s="16" t="s">
        <v>7</v>
      </c>
      <c r="F114" s="46">
        <v>500000</v>
      </c>
      <c r="G114" s="18">
        <v>22440</v>
      </c>
      <c r="H114" s="73">
        <f>(G114/F114)</f>
        <v>0.04488</v>
      </c>
    </row>
    <row r="115" spans="1:8" ht="9" customHeight="1">
      <c r="A115" s="22"/>
      <c r="B115" s="16"/>
      <c r="C115" s="16"/>
      <c r="D115" s="29"/>
      <c r="E115" s="16"/>
      <c r="F115" s="46"/>
      <c r="G115" s="18"/>
      <c r="H115" s="73"/>
    </row>
    <row r="116" spans="1:8" ht="12.75">
      <c r="A116" s="22"/>
      <c r="B116" s="16"/>
      <c r="C116" s="23">
        <v>90015</v>
      </c>
      <c r="D116" s="20" t="s">
        <v>141</v>
      </c>
      <c r="E116" s="23"/>
      <c r="F116" s="25">
        <f>SUM(F118)</f>
        <v>43026</v>
      </c>
      <c r="G116" s="25">
        <f>SUM(G118)</f>
        <v>43017</v>
      </c>
      <c r="H116" s="74">
        <f>(G116/F116)</f>
        <v>0.9997908241528378</v>
      </c>
    </row>
    <row r="117" spans="1:8" ht="3.75" customHeight="1">
      <c r="A117" s="22"/>
      <c r="B117" s="16"/>
      <c r="C117" s="16"/>
      <c r="D117" s="29"/>
      <c r="E117" s="16"/>
      <c r="F117" s="46"/>
      <c r="G117" s="18"/>
      <c r="H117" s="73"/>
    </row>
    <row r="118" spans="1:8" ht="12.75">
      <c r="A118" s="22" t="s">
        <v>61</v>
      </c>
      <c r="B118" s="16"/>
      <c r="C118" s="16"/>
      <c r="D118" s="29" t="s">
        <v>142</v>
      </c>
      <c r="E118" s="16" t="s">
        <v>13</v>
      </c>
      <c r="F118" s="46">
        <v>43026</v>
      </c>
      <c r="G118" s="18">
        <v>43017</v>
      </c>
      <c r="H118" s="73">
        <f>(G118/F118)</f>
        <v>0.9997908241528378</v>
      </c>
    </row>
    <row r="119" spans="1:8" ht="10.5" customHeight="1">
      <c r="A119" s="22"/>
      <c r="B119" s="16"/>
      <c r="C119" s="16"/>
      <c r="D119" s="29"/>
      <c r="E119" s="16"/>
      <c r="F119" s="46"/>
      <c r="G119" s="18"/>
      <c r="H119" s="73"/>
    </row>
    <row r="120" spans="1:8" ht="12.75">
      <c r="A120" s="22"/>
      <c r="B120" s="16"/>
      <c r="C120" s="42">
        <v>90020</v>
      </c>
      <c r="D120" s="20" t="s">
        <v>115</v>
      </c>
      <c r="E120" s="23"/>
      <c r="F120" s="25">
        <f>SUM(F122)</f>
        <v>50000</v>
      </c>
      <c r="G120" s="25">
        <f>SUM(G122)</f>
        <v>50000</v>
      </c>
      <c r="H120" s="74">
        <f>(G120/F120)</f>
        <v>1</v>
      </c>
    </row>
    <row r="121" spans="1:8" ht="4.5" customHeight="1">
      <c r="A121" s="22"/>
      <c r="B121" s="16"/>
      <c r="C121" s="16"/>
      <c r="D121" s="29"/>
      <c r="E121" s="16"/>
      <c r="F121" s="46"/>
      <c r="G121" s="18"/>
      <c r="H121" s="73"/>
    </row>
    <row r="122" spans="1:8" ht="12.75">
      <c r="A122" s="22" t="s">
        <v>62</v>
      </c>
      <c r="B122" s="16"/>
      <c r="C122" s="16"/>
      <c r="D122" s="17" t="s">
        <v>74</v>
      </c>
      <c r="E122" s="16" t="s">
        <v>75</v>
      </c>
      <c r="F122" s="46">
        <v>50000</v>
      </c>
      <c r="G122" s="18">
        <v>50000</v>
      </c>
      <c r="H122" s="73">
        <f>(G122/F122)</f>
        <v>1</v>
      </c>
    </row>
    <row r="123" spans="1:8" ht="10.5" customHeight="1">
      <c r="A123" s="22"/>
      <c r="B123" s="16"/>
      <c r="C123" s="16"/>
      <c r="D123" s="17"/>
      <c r="E123" s="16"/>
      <c r="F123" s="46"/>
      <c r="G123" s="18"/>
      <c r="H123" s="73"/>
    </row>
    <row r="124" spans="1:8" ht="12.75">
      <c r="A124" s="22"/>
      <c r="B124" s="16"/>
      <c r="C124" s="23">
        <v>90078</v>
      </c>
      <c r="D124" s="24" t="s">
        <v>116</v>
      </c>
      <c r="E124" s="23"/>
      <c r="F124" s="25">
        <f>SUM(F126)</f>
        <v>707173</v>
      </c>
      <c r="G124" s="25">
        <f>SUM(G126)</f>
        <v>707173</v>
      </c>
      <c r="H124" s="74">
        <f>(G124/F124)</f>
        <v>1</v>
      </c>
    </row>
    <row r="125" spans="1:8" ht="4.5" customHeight="1">
      <c r="A125" s="22"/>
      <c r="B125" s="16"/>
      <c r="C125" s="16"/>
      <c r="D125" s="17"/>
      <c r="E125" s="16"/>
      <c r="F125" s="46"/>
      <c r="G125" s="18"/>
      <c r="H125" s="73" t="s">
        <v>8</v>
      </c>
    </row>
    <row r="126" spans="1:8" ht="12.75">
      <c r="A126" s="22" t="s">
        <v>63</v>
      </c>
      <c r="B126" s="16"/>
      <c r="C126" s="16"/>
      <c r="D126" s="17" t="s">
        <v>117</v>
      </c>
      <c r="E126" s="16" t="s">
        <v>75</v>
      </c>
      <c r="F126" s="46">
        <v>707173</v>
      </c>
      <c r="G126" s="18">
        <v>707173</v>
      </c>
      <c r="H126" s="73">
        <f>(G126/F126)</f>
        <v>1</v>
      </c>
    </row>
    <row r="127" spans="1:8" ht="8.25" customHeight="1">
      <c r="A127" s="22"/>
      <c r="B127" s="16"/>
      <c r="C127" s="16"/>
      <c r="D127" s="17"/>
      <c r="E127" s="16"/>
      <c r="F127" s="46"/>
      <c r="G127" s="18"/>
      <c r="H127" s="73"/>
    </row>
    <row r="128" spans="1:8" ht="12.75">
      <c r="A128" s="22"/>
      <c r="B128" s="16"/>
      <c r="C128" s="23">
        <v>90095</v>
      </c>
      <c r="D128" s="24" t="s">
        <v>29</v>
      </c>
      <c r="E128" s="23"/>
      <c r="F128" s="25">
        <f>SUM(F130)</f>
        <v>12100</v>
      </c>
      <c r="G128" s="25">
        <f>SUM(G130)</f>
        <v>12050</v>
      </c>
      <c r="H128" s="74">
        <f>(G128/F128)</f>
        <v>0.9958677685950413</v>
      </c>
    </row>
    <row r="129" spans="1:8" ht="4.5" customHeight="1">
      <c r="A129" s="22"/>
      <c r="B129" s="16"/>
      <c r="C129" s="16"/>
      <c r="D129" s="17"/>
      <c r="E129" s="16"/>
      <c r="F129" s="46"/>
      <c r="G129" s="18"/>
      <c r="H129" s="73" t="s">
        <v>8</v>
      </c>
    </row>
    <row r="130" spans="1:8" ht="25.5">
      <c r="A130" s="22" t="s">
        <v>66</v>
      </c>
      <c r="B130" s="16"/>
      <c r="C130" s="16"/>
      <c r="D130" s="17" t="s">
        <v>143</v>
      </c>
      <c r="E130" s="16" t="s">
        <v>75</v>
      </c>
      <c r="F130" s="46">
        <v>12100</v>
      </c>
      <c r="G130" s="18">
        <v>12050</v>
      </c>
      <c r="H130" s="73">
        <f>(G130/F130)</f>
        <v>0.9958677685950413</v>
      </c>
    </row>
    <row r="131" spans="1:8" ht="8.25" customHeight="1">
      <c r="A131" s="22"/>
      <c r="B131" s="16"/>
      <c r="C131" s="16"/>
      <c r="D131" s="17"/>
      <c r="E131" s="16"/>
      <c r="F131" s="46"/>
      <c r="G131" s="18"/>
      <c r="H131" s="73"/>
    </row>
    <row r="132" spans="1:8" ht="13.5" thickBot="1">
      <c r="A132" s="43"/>
      <c r="B132" s="12">
        <v>921</v>
      </c>
      <c r="C132" s="12"/>
      <c r="D132" s="13" t="s">
        <v>79</v>
      </c>
      <c r="E132" s="12"/>
      <c r="F132" s="14">
        <f>SUM(F134,F138)</f>
        <v>98000</v>
      </c>
      <c r="G132" s="14">
        <f>SUM(G134,G138)</f>
        <v>98000</v>
      </c>
      <c r="H132" s="72">
        <f>(G132/F132)</f>
        <v>1</v>
      </c>
    </row>
    <row r="133" spans="1:8" ht="7.5" customHeight="1">
      <c r="A133" s="22"/>
      <c r="B133" s="16"/>
      <c r="C133" s="16"/>
      <c r="D133" s="17"/>
      <c r="E133" s="16"/>
      <c r="F133" s="46"/>
      <c r="G133" s="18"/>
      <c r="H133" s="73"/>
    </row>
    <row r="134" spans="1:8" ht="12.75">
      <c r="A134" s="22"/>
      <c r="B134" s="16"/>
      <c r="C134" s="23">
        <v>92109</v>
      </c>
      <c r="D134" s="24" t="s">
        <v>118</v>
      </c>
      <c r="E134" s="23"/>
      <c r="F134" s="45">
        <f>SUM(F136)</f>
        <v>55000</v>
      </c>
      <c r="G134" s="45">
        <f>SUM(G136)</f>
        <v>55000</v>
      </c>
      <c r="H134" s="74">
        <f>(G134/F134)</f>
        <v>1</v>
      </c>
    </row>
    <row r="135" spans="1:8" ht="3" customHeight="1">
      <c r="A135" s="22"/>
      <c r="B135" s="16"/>
      <c r="C135" s="16"/>
      <c r="D135" s="17"/>
      <c r="E135" s="16"/>
      <c r="F135" s="46"/>
      <c r="G135" s="18"/>
      <c r="H135" s="73"/>
    </row>
    <row r="136" spans="1:8" ht="12.75">
      <c r="A136" s="22" t="s">
        <v>69</v>
      </c>
      <c r="B136" s="16"/>
      <c r="C136" s="16"/>
      <c r="D136" s="17" t="s">
        <v>119</v>
      </c>
      <c r="E136" s="16" t="s">
        <v>81</v>
      </c>
      <c r="F136" s="46">
        <v>55000</v>
      </c>
      <c r="G136" s="18">
        <v>55000</v>
      </c>
      <c r="H136" s="73">
        <f>(G136/F136)</f>
        <v>1</v>
      </c>
    </row>
    <row r="137" spans="1:8" ht="7.5" customHeight="1">
      <c r="A137" s="22"/>
      <c r="B137" s="16"/>
      <c r="C137" s="16"/>
      <c r="D137" s="17"/>
      <c r="E137" s="16"/>
      <c r="F137" s="46"/>
      <c r="G137" s="18"/>
      <c r="H137" s="73"/>
    </row>
    <row r="138" spans="1:8" ht="12.75">
      <c r="A138" s="22"/>
      <c r="B138" s="16"/>
      <c r="C138" s="23">
        <v>92116</v>
      </c>
      <c r="D138" s="24" t="s">
        <v>80</v>
      </c>
      <c r="E138" s="23"/>
      <c r="F138" s="25">
        <f>SUM(F140)</f>
        <v>43000</v>
      </c>
      <c r="G138" s="25">
        <f>SUM(G140)</f>
        <v>43000</v>
      </c>
      <c r="H138" s="74">
        <f>(G138/F138)</f>
        <v>1</v>
      </c>
    </row>
    <row r="139" spans="1:8" ht="3.75" customHeight="1">
      <c r="A139" s="22"/>
      <c r="B139" s="16"/>
      <c r="C139" s="16"/>
      <c r="D139" s="29" t="s">
        <v>8</v>
      </c>
      <c r="E139" s="16"/>
      <c r="F139" s="46"/>
      <c r="G139" s="18"/>
      <c r="H139" s="73"/>
    </row>
    <row r="140" spans="1:8" ht="12.75">
      <c r="A140" s="22" t="s">
        <v>70</v>
      </c>
      <c r="B140" s="16"/>
      <c r="C140" s="16"/>
      <c r="D140" s="29" t="s">
        <v>130</v>
      </c>
      <c r="E140" s="16" t="s">
        <v>81</v>
      </c>
      <c r="F140" s="46">
        <v>43000</v>
      </c>
      <c r="G140" s="18">
        <v>43000</v>
      </c>
      <c r="H140" s="73">
        <f>(G140/F140)</f>
        <v>1</v>
      </c>
    </row>
    <row r="141" spans="1:8" ht="8.25" customHeight="1">
      <c r="A141" s="22"/>
      <c r="B141" s="16"/>
      <c r="C141" s="16"/>
      <c r="D141" s="29"/>
      <c r="E141" s="16"/>
      <c r="F141" s="46"/>
      <c r="G141" s="18"/>
      <c r="H141" s="73"/>
    </row>
    <row r="142" spans="1:8" ht="13.5" thickBot="1">
      <c r="A142" s="43"/>
      <c r="B142" s="12">
        <v>926</v>
      </c>
      <c r="C142" s="12"/>
      <c r="D142" s="13" t="s">
        <v>64</v>
      </c>
      <c r="E142" s="35"/>
      <c r="F142" s="14">
        <f>SUM(F144,F152)</f>
        <v>2318250</v>
      </c>
      <c r="G142" s="14">
        <f>SUM(G144,G152)</f>
        <v>2278218</v>
      </c>
      <c r="H142" s="72">
        <f>(G142/F142)</f>
        <v>0.9827318020058233</v>
      </c>
    </row>
    <row r="143" spans="1:8" ht="6" customHeight="1">
      <c r="A143" s="22"/>
      <c r="B143" s="16"/>
      <c r="C143" s="16"/>
      <c r="D143" s="17"/>
      <c r="E143" s="34"/>
      <c r="F143" s="46"/>
      <c r="G143" s="18"/>
      <c r="H143" s="73"/>
    </row>
    <row r="144" spans="1:8" ht="12.75">
      <c r="A144" s="22"/>
      <c r="B144" s="16"/>
      <c r="C144" s="23">
        <v>92601</v>
      </c>
      <c r="D144" s="24" t="s">
        <v>65</v>
      </c>
      <c r="E144" s="33"/>
      <c r="F144" s="25">
        <f>SUM(F146:F150)</f>
        <v>1994100</v>
      </c>
      <c r="G144" s="25">
        <f>SUM(G146:G150)</f>
        <v>1991296</v>
      </c>
      <c r="H144" s="74">
        <f>(G144/F144)</f>
        <v>0.9985938518629959</v>
      </c>
    </row>
    <row r="145" spans="1:8" ht="4.5" customHeight="1">
      <c r="A145" s="22"/>
      <c r="B145" s="16"/>
      <c r="C145" s="16"/>
      <c r="D145" s="17"/>
      <c r="E145" s="34"/>
      <c r="F145" s="46"/>
      <c r="G145" s="18"/>
      <c r="H145" s="73"/>
    </row>
    <row r="146" spans="1:8" ht="12" customHeight="1">
      <c r="A146" s="22" t="s">
        <v>144</v>
      </c>
      <c r="B146" s="16"/>
      <c r="C146" s="16"/>
      <c r="D146" s="17" t="s">
        <v>120</v>
      </c>
      <c r="E146" s="16" t="s">
        <v>7</v>
      </c>
      <c r="F146" s="46">
        <v>1361000</v>
      </c>
      <c r="G146" s="18">
        <v>1360258</v>
      </c>
      <c r="H146" s="73">
        <f>(G146/F146)</f>
        <v>0.9994548126377664</v>
      </c>
    </row>
    <row r="147" spans="1:8" ht="25.5">
      <c r="A147" s="22" t="s">
        <v>145</v>
      </c>
      <c r="B147" s="16"/>
      <c r="C147" s="16"/>
      <c r="D147" s="29" t="s">
        <v>121</v>
      </c>
      <c r="E147" s="16" t="s">
        <v>67</v>
      </c>
      <c r="F147" s="46">
        <v>341970</v>
      </c>
      <c r="G147" s="18">
        <v>341933</v>
      </c>
      <c r="H147" s="73">
        <f>(G147/F147)</f>
        <v>0.9998918033745651</v>
      </c>
    </row>
    <row r="148" spans="1:8" ht="25.5">
      <c r="A148" s="22" t="s">
        <v>146</v>
      </c>
      <c r="B148" s="16"/>
      <c r="C148" s="16"/>
      <c r="D148" s="29" t="s">
        <v>122</v>
      </c>
      <c r="E148" s="16" t="s">
        <v>67</v>
      </c>
      <c r="F148" s="46">
        <v>210000</v>
      </c>
      <c r="G148" s="18">
        <v>207998</v>
      </c>
      <c r="H148" s="73">
        <f>(G148/F148)</f>
        <v>0.9904666666666667</v>
      </c>
    </row>
    <row r="149" spans="1:8" ht="12.75" customHeight="1">
      <c r="A149" s="22" t="s">
        <v>147</v>
      </c>
      <c r="B149" s="16"/>
      <c r="C149" s="16"/>
      <c r="D149" s="29" t="s">
        <v>123</v>
      </c>
      <c r="E149" s="16" t="s">
        <v>67</v>
      </c>
      <c r="F149" s="46">
        <v>69130</v>
      </c>
      <c r="G149" s="18">
        <v>69107</v>
      </c>
      <c r="H149" s="73">
        <f>(G149/F149)</f>
        <v>0.9996672935049906</v>
      </c>
    </row>
    <row r="150" spans="1:8" ht="12.75" customHeight="1">
      <c r="A150" s="22" t="s">
        <v>148</v>
      </c>
      <c r="B150" s="16"/>
      <c r="C150" s="16"/>
      <c r="D150" s="29" t="s">
        <v>149</v>
      </c>
      <c r="E150" s="16" t="s">
        <v>67</v>
      </c>
      <c r="F150" s="46">
        <v>12000</v>
      </c>
      <c r="G150" s="18">
        <v>12000</v>
      </c>
      <c r="H150" s="73">
        <f>(G150/F150)</f>
        <v>1</v>
      </c>
    </row>
    <row r="151" spans="1:8" ht="9" customHeight="1">
      <c r="A151" s="22"/>
      <c r="B151" s="16"/>
      <c r="C151" s="16"/>
      <c r="D151" s="29"/>
      <c r="E151" s="16"/>
      <c r="F151" s="46"/>
      <c r="G151" s="18"/>
      <c r="H151" s="73"/>
    </row>
    <row r="152" spans="1:8" ht="12.75">
      <c r="A152" s="22"/>
      <c r="B152" s="16"/>
      <c r="C152" s="23">
        <v>92604</v>
      </c>
      <c r="D152" s="20" t="s">
        <v>124</v>
      </c>
      <c r="E152" s="23"/>
      <c r="F152" s="25">
        <f>SUM(F154:F155)</f>
        <v>324150</v>
      </c>
      <c r="G152" s="25">
        <f>SUM(G154:G155)</f>
        <v>286922</v>
      </c>
      <c r="H152" s="74">
        <f>(G152/F152)</f>
        <v>0.8851519358321764</v>
      </c>
    </row>
    <row r="153" spans="1:8" ht="3.75" customHeight="1">
      <c r="A153" s="22"/>
      <c r="B153" s="16"/>
      <c r="C153" s="16"/>
      <c r="D153" s="29"/>
      <c r="E153" s="16"/>
      <c r="F153" s="46"/>
      <c r="G153" s="18"/>
      <c r="H153" s="73"/>
    </row>
    <row r="154" spans="1:8" ht="12.75">
      <c r="A154" s="22" t="s">
        <v>150</v>
      </c>
      <c r="B154" s="16"/>
      <c r="C154" s="16"/>
      <c r="D154" s="29" t="s">
        <v>125</v>
      </c>
      <c r="E154" s="16" t="s">
        <v>126</v>
      </c>
      <c r="F154" s="46">
        <v>315000</v>
      </c>
      <c r="G154" s="18">
        <v>277772</v>
      </c>
      <c r="H154" s="73">
        <f>(G154/F154)</f>
        <v>0.881815873015873</v>
      </c>
    </row>
    <row r="155" spans="1:8" ht="25.5">
      <c r="A155" s="22" t="s">
        <v>151</v>
      </c>
      <c r="B155" s="16"/>
      <c r="C155" s="16"/>
      <c r="D155" s="29" t="s">
        <v>153</v>
      </c>
      <c r="E155" s="16" t="s">
        <v>126</v>
      </c>
      <c r="F155" s="46">
        <v>9150</v>
      </c>
      <c r="G155" s="18">
        <v>9150</v>
      </c>
      <c r="H155" s="73">
        <f>(G155/F155)</f>
        <v>1</v>
      </c>
    </row>
    <row r="156" spans="1:8" ht="5.25" customHeight="1">
      <c r="A156" s="15"/>
      <c r="B156" s="16"/>
      <c r="C156" s="16"/>
      <c r="D156" s="17" t="s">
        <v>127</v>
      </c>
      <c r="E156" s="34"/>
      <c r="F156" s="46"/>
      <c r="G156" s="18"/>
      <c r="H156" s="73"/>
    </row>
    <row r="157" spans="1:8" ht="17.25" customHeight="1">
      <c r="A157" s="36" t="s">
        <v>68</v>
      </c>
      <c r="B157" s="37"/>
      <c r="C157" s="37"/>
      <c r="D157" s="38"/>
      <c r="E157" s="39"/>
      <c r="F157" s="40">
        <f>SUM(F142,F132,F110,F104,F94,F79,F73,F55,F45,F30,F17,F8)</f>
        <v>18985170</v>
      </c>
      <c r="G157" s="40">
        <f>SUM(G142,G132,G110,G104,G94,G79,G73,G55,G45,G30,G17,G8)</f>
        <v>17375766</v>
      </c>
      <c r="H157" s="77">
        <f>(G157/F157)</f>
        <v>0.9152283598197962</v>
      </c>
    </row>
    <row r="158" spans="1:8" ht="5.25" customHeight="1">
      <c r="A158" s="59"/>
      <c r="B158" s="59"/>
      <c r="C158" s="59"/>
      <c r="D158" s="60"/>
      <c r="E158" s="61"/>
      <c r="F158" s="62"/>
      <c r="G158" s="63"/>
      <c r="H158" s="78"/>
    </row>
    <row r="159" spans="1:8" ht="12.75" customHeight="1">
      <c r="A159" s="64"/>
      <c r="B159" s="65">
        <v>758</v>
      </c>
      <c r="C159" s="65">
        <v>75818</v>
      </c>
      <c r="D159" s="66" t="s">
        <v>131</v>
      </c>
      <c r="E159" s="34"/>
      <c r="F159" s="67">
        <v>59204</v>
      </c>
      <c r="G159" s="68"/>
      <c r="H159" s="75"/>
    </row>
    <row r="160" spans="1:8" ht="5.25" customHeight="1">
      <c r="A160" s="64"/>
      <c r="B160" s="65"/>
      <c r="C160" s="65"/>
      <c r="D160" s="69"/>
      <c r="E160" s="34"/>
      <c r="F160" s="70"/>
      <c r="G160" s="71"/>
      <c r="H160" s="79"/>
    </row>
    <row r="161" spans="1:8" ht="18.75" customHeight="1">
      <c r="A161" s="36" t="s">
        <v>68</v>
      </c>
      <c r="B161" s="37"/>
      <c r="C161" s="37"/>
      <c r="D161" s="38"/>
      <c r="E161" s="39"/>
      <c r="F161" s="40">
        <f>SUM(F159,F157)</f>
        <v>19044374</v>
      </c>
      <c r="G161" s="40">
        <f>SUM(G159,G157)</f>
        <v>17375766</v>
      </c>
      <c r="H161" s="77">
        <f>(G161/F161)</f>
        <v>0.9123831531558874</v>
      </c>
    </row>
  </sheetData>
  <printOptions/>
  <pageMargins left="0.5905511811023623" right="0.5905511811023623" top="0.5905511811023623" bottom="0.5905511811023623" header="0.31496062992125984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Siemianowice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Budżetu Miasta</dc:creator>
  <cp:keywords/>
  <dc:description/>
  <cp:lastModifiedBy>user</cp:lastModifiedBy>
  <cp:lastPrinted>2006-03-09T06:53:50Z</cp:lastPrinted>
  <dcterms:created xsi:type="dcterms:W3CDTF">2002-07-26T07:18:49Z</dcterms:created>
  <dcterms:modified xsi:type="dcterms:W3CDTF">2006-03-22T11:28:03Z</dcterms:modified>
  <cp:category/>
  <cp:version/>
  <cp:contentType/>
  <cp:contentStatus/>
</cp:coreProperties>
</file>